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1 Payroll\Payroll Information\Salaries &amp; Pay rates\2026 Pay Rates\"/>
    </mc:Choice>
  </mc:AlternateContent>
  <bookViews>
    <workbookView xWindow="480" yWindow="180" windowWidth="18195" windowHeight="10485" firstSheet="1" activeTab="1"/>
  </bookViews>
  <sheets>
    <sheet name="CLINICAL STAFF" sheetId="1" state="hidden" r:id="rId1"/>
    <sheet name="MEDICAL STAFF" sheetId="3" r:id="rId2"/>
  </sheets>
  <calcPr calcId="162913"/>
</workbook>
</file>

<file path=xl/calcChain.xml><?xml version="1.0" encoding="utf-8"?>
<calcChain xmlns="http://schemas.openxmlformats.org/spreadsheetml/2006/main">
  <c r="DG2" i="1" l="1"/>
  <c r="DJ2" i="1" s="1"/>
  <c r="DC2" i="1"/>
  <c r="CY2" i="1"/>
  <c r="CU2" i="1"/>
  <c r="CQ2" i="1"/>
  <c r="CM2" i="1"/>
  <c r="CI2" i="1"/>
  <c r="CE2" i="1"/>
  <c r="CA2" i="1"/>
  <c r="BW2" i="1"/>
  <c r="BS2" i="1"/>
  <c r="BO2" i="1"/>
  <c r="BK2" i="1"/>
  <c r="BG2" i="1"/>
  <c r="BC2" i="1"/>
  <c r="AY2" i="1"/>
  <c r="AU2" i="1"/>
  <c r="AQ2" i="1"/>
  <c r="AM2" i="1"/>
  <c r="AI2" i="1"/>
  <c r="AE2" i="1"/>
  <c r="AA2" i="1"/>
  <c r="W2" i="1"/>
  <c r="S2" i="1"/>
  <c r="O2" i="1"/>
  <c r="K2" i="1"/>
  <c r="CE68" i="1" l="1"/>
  <c r="CA68" i="1"/>
  <c r="BS68" i="1"/>
  <c r="BW61" i="1"/>
  <c r="BS61" i="1"/>
  <c r="BO61" i="1"/>
  <c r="DG77" i="1"/>
  <c r="DJ77" i="1" s="1"/>
  <c r="DG78" i="1"/>
  <c r="DJ78" i="1" s="1"/>
  <c r="DG79" i="1"/>
  <c r="DJ79" i="1" s="1"/>
  <c r="DG80" i="1"/>
  <c r="DJ80" i="1" s="1"/>
  <c r="DC77" i="1"/>
  <c r="DC78" i="1"/>
  <c r="DC79" i="1"/>
  <c r="DC80" i="1"/>
  <c r="CY77" i="1"/>
  <c r="CY78" i="1"/>
  <c r="CY79" i="1"/>
  <c r="CY80" i="1"/>
  <c r="CU70" i="1"/>
  <c r="CU71" i="1"/>
  <c r="CU72" i="1"/>
  <c r="CU73" i="1"/>
  <c r="CQ70" i="1"/>
  <c r="CQ71" i="1"/>
  <c r="CQ72" i="1"/>
  <c r="CQ73" i="1"/>
  <c r="CM70" i="1"/>
  <c r="CM71" i="1"/>
  <c r="CM72" i="1"/>
  <c r="CM73" i="1"/>
  <c r="CI72" i="1"/>
  <c r="CI73" i="1"/>
  <c r="CI70" i="1"/>
  <c r="CI71" i="1"/>
  <c r="CE63" i="1"/>
  <c r="CE64" i="1"/>
  <c r="CE65" i="1"/>
  <c r="CE66" i="1"/>
  <c r="CA63" i="1"/>
  <c r="CA64" i="1"/>
  <c r="CA65" i="1"/>
  <c r="CA66" i="1"/>
  <c r="BW63" i="1"/>
  <c r="BW64" i="1"/>
  <c r="BW68" i="1" s="1"/>
  <c r="BW65" i="1"/>
  <c r="BW66" i="1"/>
  <c r="BS63" i="1"/>
  <c r="BS64" i="1"/>
  <c r="BS65" i="1"/>
  <c r="BS66" i="1"/>
  <c r="BW56" i="1"/>
  <c r="BW57" i="1"/>
  <c r="BW58" i="1"/>
  <c r="BW59" i="1"/>
  <c r="BS56" i="1"/>
  <c r="BS57" i="1"/>
  <c r="BS58" i="1"/>
  <c r="BS59" i="1"/>
  <c r="BO56" i="1"/>
  <c r="BO57" i="1"/>
  <c r="BO58" i="1"/>
  <c r="BO59" i="1"/>
  <c r="BK56" i="1"/>
  <c r="BK57" i="1"/>
  <c r="BK58" i="1"/>
  <c r="BK59" i="1"/>
  <c r="BG56" i="1"/>
  <c r="BG57" i="1"/>
  <c r="BG58" i="1"/>
  <c r="BG59" i="1"/>
  <c r="BC56" i="1"/>
  <c r="BC57" i="1"/>
  <c r="BC58" i="1"/>
  <c r="BC59" i="1"/>
  <c r="BG49" i="1"/>
  <c r="BG50" i="1"/>
  <c r="BG51" i="1"/>
  <c r="BG52" i="1"/>
  <c r="BC49" i="1"/>
  <c r="BC50" i="1"/>
  <c r="BC51" i="1"/>
  <c r="BC52" i="1"/>
  <c r="AY49" i="1"/>
  <c r="AY50" i="1"/>
  <c r="AY51" i="1"/>
  <c r="AY52" i="1"/>
  <c r="AU49" i="1"/>
  <c r="AU50" i="1"/>
  <c r="AU51" i="1"/>
  <c r="AU52" i="1"/>
  <c r="AQ49" i="1"/>
  <c r="AQ50" i="1"/>
  <c r="AQ51" i="1"/>
  <c r="AQ52" i="1"/>
  <c r="AM49" i="1"/>
  <c r="AM50" i="1"/>
  <c r="AM51" i="1"/>
  <c r="AM52" i="1"/>
  <c r="AQ42" i="1"/>
  <c r="AQ43" i="1"/>
  <c r="AQ44" i="1"/>
  <c r="AQ45" i="1"/>
  <c r="AQ46" i="1"/>
  <c r="AM42" i="1"/>
  <c r="AM43" i="1"/>
  <c r="AM44" i="1"/>
  <c r="AM45" i="1"/>
  <c r="AI42" i="1"/>
  <c r="AI43" i="1"/>
  <c r="AI44" i="1"/>
  <c r="AI45" i="1"/>
  <c r="AE42" i="1"/>
  <c r="AE43" i="1"/>
  <c r="AE44" i="1"/>
  <c r="AE45" i="1"/>
  <c r="AA42" i="1"/>
  <c r="AA43" i="1"/>
  <c r="AA44" i="1"/>
  <c r="AA45" i="1"/>
  <c r="W42" i="1"/>
  <c r="W43" i="1"/>
  <c r="W44" i="1"/>
  <c r="W45" i="1"/>
  <c r="S42" i="1"/>
  <c r="S43" i="1"/>
  <c r="S44" i="1"/>
  <c r="S45" i="1"/>
  <c r="O42" i="1"/>
  <c r="O43" i="1"/>
  <c r="O44" i="1"/>
  <c r="O45" i="1"/>
  <c r="K42" i="1"/>
  <c r="K43" i="1"/>
  <c r="K44" i="1"/>
  <c r="K45" i="1"/>
  <c r="DG76" i="1"/>
  <c r="DJ76" i="1" s="1"/>
  <c r="DC76" i="1"/>
  <c r="DC81" i="1" s="1"/>
  <c r="CY76" i="1"/>
  <c r="CY81" i="1" s="1"/>
  <c r="CU69" i="1"/>
  <c r="CU75" i="1" s="1"/>
  <c r="CQ69" i="1"/>
  <c r="CQ75" i="1" s="1"/>
  <c r="CM69" i="1"/>
  <c r="CM75" i="1" s="1"/>
  <c r="CI69" i="1"/>
  <c r="CI75" i="1" s="1"/>
  <c r="CE62" i="1"/>
  <c r="CA62" i="1"/>
  <c r="BW62" i="1"/>
  <c r="BS62" i="1"/>
  <c r="BW55" i="1"/>
  <c r="BS55" i="1"/>
  <c r="BO55" i="1"/>
  <c r="BK55" i="1"/>
  <c r="BK61" i="1" s="1"/>
  <c r="BG55" i="1"/>
  <c r="BG61" i="1" s="1"/>
  <c r="BC55" i="1"/>
  <c r="BC61" i="1" s="1"/>
  <c r="BG48" i="1"/>
  <c r="BG54" i="1" s="1"/>
  <c r="BC48" i="1"/>
  <c r="BC54" i="1" s="1"/>
  <c r="AY48" i="1"/>
  <c r="AY54" i="1" s="1"/>
  <c r="AU48" i="1"/>
  <c r="AU54" i="1" s="1"/>
  <c r="AQ48" i="1"/>
  <c r="AQ54" i="1" s="1"/>
  <c r="AM48" i="1"/>
  <c r="AM54" i="1" s="1"/>
  <c r="AQ41" i="1"/>
  <c r="AQ47" i="1" s="1"/>
  <c r="AM41" i="1"/>
  <c r="AM47" i="1" s="1"/>
  <c r="AI41" i="1"/>
  <c r="AI47" i="1" s="1"/>
  <c r="AE41" i="1"/>
  <c r="AE47" i="1" s="1"/>
  <c r="AA41" i="1"/>
  <c r="AA47" i="1" s="1"/>
  <c r="W41" i="1"/>
  <c r="W47" i="1" s="1"/>
  <c r="S41" i="1"/>
  <c r="S47" i="1" s="1"/>
  <c r="O41" i="1"/>
  <c r="O47" i="1" s="1"/>
  <c r="K41" i="1"/>
  <c r="K47" i="1" s="1"/>
  <c r="DL33" i="1"/>
  <c r="DL34" i="1"/>
  <c r="DL35" i="1"/>
  <c r="DL36" i="1"/>
  <c r="DJ33" i="1"/>
  <c r="DJ34" i="1"/>
  <c r="DJ35" i="1"/>
  <c r="DJ36" i="1"/>
  <c r="DG33" i="1"/>
  <c r="DG34" i="1"/>
  <c r="DG35" i="1"/>
  <c r="DG36" i="1"/>
  <c r="DC35" i="1"/>
  <c r="DC36" i="1"/>
  <c r="DC33" i="1"/>
  <c r="DC34" i="1"/>
  <c r="CY33" i="1"/>
  <c r="CY34" i="1"/>
  <c r="CY35" i="1"/>
  <c r="CY36" i="1"/>
  <c r="CU33" i="1"/>
  <c r="CU34" i="1"/>
  <c r="CU35" i="1"/>
  <c r="CU36" i="1"/>
  <c r="CQ33" i="1"/>
  <c r="CQ34" i="1"/>
  <c r="CQ35" i="1"/>
  <c r="CQ36" i="1"/>
  <c r="CM33" i="1"/>
  <c r="CM34" i="1"/>
  <c r="CM35" i="1"/>
  <c r="CM36" i="1"/>
  <c r="CI33" i="1"/>
  <c r="CI34" i="1"/>
  <c r="CI35" i="1"/>
  <c r="CI36" i="1"/>
  <c r="CQ26" i="1"/>
  <c r="CQ27" i="1"/>
  <c r="CQ28" i="1"/>
  <c r="CQ29" i="1"/>
  <c r="CM26" i="1"/>
  <c r="CM27" i="1"/>
  <c r="CM28" i="1"/>
  <c r="CM29" i="1"/>
  <c r="CI28" i="1"/>
  <c r="CI29" i="1"/>
  <c r="CI26" i="1"/>
  <c r="CI27" i="1"/>
  <c r="CE26" i="1"/>
  <c r="CE27" i="1"/>
  <c r="CE28" i="1"/>
  <c r="CE29" i="1"/>
  <c r="CA26" i="1"/>
  <c r="CA27" i="1"/>
  <c r="CA28" i="1"/>
  <c r="CA29" i="1"/>
  <c r="BW26" i="1"/>
  <c r="BW27" i="1"/>
  <c r="BW28" i="1"/>
  <c r="BW29" i="1"/>
  <c r="BW30" i="1"/>
  <c r="BS26" i="1"/>
  <c r="BS27" i="1"/>
  <c r="BS31" i="1" s="1"/>
  <c r="BS28" i="1"/>
  <c r="BS29" i="1"/>
  <c r="BO28" i="1"/>
  <c r="BO29" i="1"/>
  <c r="BO26" i="1"/>
  <c r="BO27" i="1"/>
  <c r="BO31" i="1" s="1"/>
  <c r="DL37" i="1"/>
  <c r="DG37" i="1"/>
  <c r="CY37" i="1"/>
  <c r="BS19" i="1"/>
  <c r="BS20" i="1"/>
  <c r="BS24" i="1" s="1"/>
  <c r="BS21" i="1"/>
  <c r="BS22" i="1"/>
  <c r="BO19" i="1"/>
  <c r="BO20" i="1"/>
  <c r="BO24" i="1" s="1"/>
  <c r="BO21" i="1"/>
  <c r="BO22" i="1"/>
  <c r="BK19" i="1"/>
  <c r="BK20" i="1"/>
  <c r="BK24" i="1" s="1"/>
  <c r="BK21" i="1"/>
  <c r="BK22" i="1"/>
  <c r="BG19" i="1"/>
  <c r="BG20" i="1"/>
  <c r="BG24" i="1" s="1"/>
  <c r="BG21" i="1"/>
  <c r="BG22" i="1"/>
  <c r="BC19" i="1"/>
  <c r="BC20" i="1"/>
  <c r="BC24" i="1" s="1"/>
  <c r="BC21" i="1"/>
  <c r="BC22" i="1"/>
  <c r="AY19" i="1"/>
  <c r="AY20" i="1"/>
  <c r="AY21" i="1"/>
  <c r="AY22" i="1"/>
  <c r="AU19" i="1"/>
  <c r="AU20" i="1"/>
  <c r="AU21" i="1"/>
  <c r="AU22" i="1"/>
  <c r="AY24" i="1"/>
  <c r="AU24" i="1"/>
  <c r="AM17" i="1"/>
  <c r="AI17" i="1"/>
  <c r="AE17" i="1"/>
  <c r="AA17" i="1"/>
  <c r="AY12" i="1"/>
  <c r="AY13" i="1"/>
  <c r="AY17" i="1" s="1"/>
  <c r="AY14" i="1"/>
  <c r="AY15" i="1"/>
  <c r="AU12" i="1"/>
  <c r="AU13" i="1"/>
  <c r="AU17" i="1" s="1"/>
  <c r="AU14" i="1"/>
  <c r="AU15" i="1"/>
  <c r="AQ12" i="1"/>
  <c r="AQ13" i="1"/>
  <c r="AQ17" i="1" s="1"/>
  <c r="AQ14" i="1"/>
  <c r="AQ15" i="1"/>
  <c r="AM12" i="1"/>
  <c r="AM13" i="1"/>
  <c r="AM14" i="1"/>
  <c r="AM15" i="1"/>
  <c r="AI12" i="1"/>
  <c r="AI13" i="1"/>
  <c r="AI14" i="1"/>
  <c r="AI15" i="1"/>
  <c r="AI16" i="1"/>
  <c r="AE12" i="1"/>
  <c r="AE13" i="1"/>
  <c r="AE14" i="1"/>
  <c r="AE15" i="1"/>
  <c r="AA12" i="1"/>
  <c r="AA13" i="1"/>
  <c r="AA14" i="1"/>
  <c r="AA15" i="1"/>
  <c r="DL32" i="1"/>
  <c r="DG32" i="1"/>
  <c r="DJ32" i="1" s="1"/>
  <c r="DC32" i="1"/>
  <c r="CY32" i="1"/>
  <c r="CU32" i="1"/>
  <c r="CU37" i="1" s="1"/>
  <c r="CQ32" i="1"/>
  <c r="CM32" i="1"/>
  <c r="CI32" i="1"/>
  <c r="CQ25" i="1"/>
  <c r="CQ31" i="1" s="1"/>
  <c r="CQ37" i="1" s="1"/>
  <c r="CM25" i="1"/>
  <c r="CM31" i="1" s="1"/>
  <c r="CM37" i="1" s="1"/>
  <c r="CI25" i="1"/>
  <c r="CI31" i="1" s="1"/>
  <c r="CE25" i="1"/>
  <c r="CE31" i="1" s="1"/>
  <c r="CA25" i="1"/>
  <c r="CA31" i="1" s="1"/>
  <c r="BW25" i="1"/>
  <c r="BW31" i="1" s="1"/>
  <c r="BS25" i="1"/>
  <c r="BO25" i="1"/>
  <c r="BS18" i="1"/>
  <c r="BO18" i="1"/>
  <c r="BK18" i="1"/>
  <c r="BG18" i="1"/>
  <c r="BC18" i="1"/>
  <c r="AY18" i="1"/>
  <c r="AU18" i="1"/>
  <c r="AY11" i="1"/>
  <c r="AU11" i="1"/>
  <c r="AQ11" i="1"/>
  <c r="AM11" i="1"/>
  <c r="AI11" i="1"/>
  <c r="AE11" i="1"/>
  <c r="AA11" i="1"/>
  <c r="AI5" i="1"/>
  <c r="AI6" i="1"/>
  <c r="AI10" i="1" s="1"/>
  <c r="AI7" i="1"/>
  <c r="AI8" i="1"/>
  <c r="AI9" i="1"/>
  <c r="AE5" i="1"/>
  <c r="AE6" i="1"/>
  <c r="AE7" i="1"/>
  <c r="AE8" i="1"/>
  <c r="AA5" i="1"/>
  <c r="AA6" i="1"/>
  <c r="AA7" i="1"/>
  <c r="AA8" i="1"/>
  <c r="W5" i="1"/>
  <c r="W6" i="1"/>
  <c r="W10" i="1" s="1"/>
  <c r="W7" i="1"/>
  <c r="W8" i="1"/>
  <c r="S5" i="1"/>
  <c r="S6" i="1"/>
  <c r="S7" i="1"/>
  <c r="S8" i="1"/>
  <c r="O5" i="1"/>
  <c r="O6" i="1"/>
  <c r="O7" i="1"/>
  <c r="O8" i="1"/>
  <c r="AI4" i="1"/>
  <c r="AE4" i="1"/>
  <c r="AA4" i="1"/>
  <c r="W4" i="1"/>
  <c r="S4" i="1"/>
  <c r="O4" i="1"/>
  <c r="O10" i="1" s="1"/>
  <c r="K5" i="1"/>
  <c r="K6" i="1"/>
  <c r="K7" i="1"/>
  <c r="K8" i="1"/>
  <c r="K4" i="1"/>
  <c r="K10" i="1" s="1"/>
  <c r="DJ81" i="1" l="1"/>
  <c r="CI37" i="1"/>
  <c r="DG81" i="1"/>
  <c r="AE10" i="1"/>
  <c r="DC37" i="1"/>
  <c r="AA10" i="1"/>
  <c r="DJ37" i="1"/>
  <c r="S10" i="1"/>
</calcChain>
</file>

<file path=xl/sharedStrings.xml><?xml version="1.0" encoding="utf-8"?>
<sst xmlns="http://schemas.openxmlformats.org/spreadsheetml/2006/main" count="109" uniqueCount="27">
  <si>
    <t>Level</t>
  </si>
  <si>
    <t>salary</t>
  </si>
  <si>
    <t>MS</t>
  </si>
  <si>
    <t>enhanced</t>
  </si>
  <si>
    <t>8a</t>
  </si>
  <si>
    <t>8b</t>
  </si>
  <si>
    <t>8c</t>
  </si>
  <si>
    <t>8d</t>
  </si>
  <si>
    <t>TOTAL</t>
  </si>
  <si>
    <t>Speciality Doctor</t>
  </si>
  <si>
    <t>Total Salary</t>
  </si>
  <si>
    <t>Associate Specialist</t>
  </si>
  <si>
    <t xml:space="preserve">Consultants </t>
  </si>
  <si>
    <t>Putney  Grade 10</t>
  </si>
  <si>
    <t>Putney Grade 11</t>
  </si>
  <si>
    <t>Putney Grade 12</t>
  </si>
  <si>
    <t>M/S</t>
  </si>
  <si>
    <t>Consultants</t>
  </si>
  <si>
    <t xml:space="preserve">Note : Employees working on Goodman House additional £ 513.67 in respect of Behavioural patients (Wellesley &amp; Wolfson) </t>
  </si>
  <si>
    <t>Clinical Fellow</t>
  </si>
  <si>
    <t>Putney Grade 13</t>
  </si>
  <si>
    <t>Salary</t>
  </si>
  <si>
    <t>Enhanced</t>
  </si>
  <si>
    <t xml:space="preserve">Note : Employees working on Goodman House additional £ 521.38 in respect of Behavioural patients (Wellesley &amp; Wolfson) </t>
  </si>
  <si>
    <t>2019-2020  PUTNEY PAYSCALES</t>
  </si>
  <si>
    <t>`</t>
  </si>
  <si>
    <t>MEDICAL PAY SCALE 2026 /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</si>
</sst>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£&quot;#,##0"/>
    <numFmt numFmtId="165" formatCode="&quot;£&quot;#,##0.00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Algerian"/>
      <family val="5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Rockwell"/>
      <family val="1"/>
    </font>
    <font>
      <b/>
      <sz val="14"/>
      <color theme="1"/>
      <name val="Rockwell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9" fontId="9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horizontal="left"/>
    </xf>
    <xf numFmtId="164" fontId="0" fillId="2" borderId="0" xfId="0" applyNumberFormat="1" applyFill="1" applyAlignment="1">
      <alignment horizontal="left"/>
    </xf>
    <xf numFmtId="164" fontId="0" fillId="4" borderId="1" xfId="0" applyNumberFormat="1" applyFill="1" applyBorder="1" applyAlignment="1">
      <alignment horizontal="left"/>
    </xf>
    <xf numFmtId="164" fontId="0" fillId="5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165" fontId="0" fillId="4" borderId="4" xfId="0" applyNumberFormat="1" applyFill="1" applyBorder="1" applyAlignment="1">
      <alignment horizontal="left"/>
    </xf>
    <xf numFmtId="164" fontId="0" fillId="4" borderId="15" xfId="0" applyNumberFormat="1" applyFill="1" applyBorder="1" applyAlignment="1">
      <alignment horizontal="left"/>
    </xf>
    <xf numFmtId="165" fontId="0" fillId="4" borderId="15" xfId="0" applyNumberFormat="1" applyFill="1" applyBorder="1" applyAlignment="1">
      <alignment horizontal="left"/>
    </xf>
    <xf numFmtId="164" fontId="3" fillId="6" borderId="1" xfId="0" applyNumberFormat="1" applyFont="1" applyFill="1" applyBorder="1" applyAlignment="1">
      <alignment horizontal="left"/>
    </xf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/>
    </xf>
    <xf numFmtId="164" fontId="0" fillId="4" borderId="22" xfId="0" applyNumberFormat="1" applyFill="1" applyBorder="1" applyAlignment="1">
      <alignment horizontal="left"/>
    </xf>
    <xf numFmtId="165" fontId="0" fillId="4" borderId="27" xfId="0" applyNumberFormat="1" applyFill="1" applyBorder="1" applyAlignment="1">
      <alignment horizontal="left"/>
    </xf>
    <xf numFmtId="166" fontId="0" fillId="4" borderId="15" xfId="2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64" fontId="0" fillId="4" borderId="23" xfId="0" applyNumberFormat="1" applyFill="1" applyBorder="1" applyAlignment="1">
      <alignment horizontal="left"/>
    </xf>
    <xf numFmtId="165" fontId="0" fillId="4" borderId="23" xfId="0" applyNumberFormat="1" applyFill="1" applyBorder="1" applyAlignment="1">
      <alignment horizontal="left"/>
    </xf>
    <xf numFmtId="164" fontId="3" fillId="6" borderId="22" xfId="0" applyNumberFormat="1" applyFont="1" applyFill="1" applyBorder="1" applyAlignment="1">
      <alignment horizontal="left"/>
    </xf>
    <xf numFmtId="0" fontId="1" fillId="9" borderId="7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64" fontId="0" fillId="4" borderId="17" xfId="0" applyNumberFormat="1" applyFill="1" applyBorder="1" applyAlignment="1">
      <alignment horizontal="center"/>
    </xf>
    <xf numFmtId="164" fontId="0" fillId="4" borderId="26" xfId="0" applyNumberFormat="1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9" borderId="15" xfId="0" applyNumberFormat="1" applyFill="1" applyBorder="1" applyAlignment="1">
      <alignment horizontal="center"/>
    </xf>
    <xf numFmtId="164" fontId="0" fillId="9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4" fontId="0" fillId="9" borderId="3" xfId="0" applyNumberFormat="1" applyFill="1" applyBorder="1" applyAlignment="1">
      <alignment horizontal="center"/>
    </xf>
    <xf numFmtId="165" fontId="0" fillId="9" borderId="4" xfId="0" applyNumberFormat="1" applyFill="1" applyBorder="1" applyAlignment="1">
      <alignment horizontal="center"/>
    </xf>
    <xf numFmtId="165" fontId="0" fillId="9" borderId="9" xfId="0" applyNumberFormat="1" applyFill="1" applyBorder="1" applyAlignment="1">
      <alignment horizontal="center"/>
    </xf>
    <xf numFmtId="165" fontId="0" fillId="9" borderId="10" xfId="0" applyNumberFormat="1" applyFill="1" applyBorder="1" applyAlignment="1">
      <alignment horizontal="center"/>
    </xf>
    <xf numFmtId="165" fontId="0" fillId="9" borderId="15" xfId="0" applyNumberFormat="1" applyFill="1" applyBorder="1" applyAlignment="1">
      <alignment horizontal="center"/>
    </xf>
    <xf numFmtId="165" fontId="0" fillId="9" borderId="17" xfId="0" applyNumberFormat="1" applyFill="1" applyBorder="1" applyAlignment="1">
      <alignment horizontal="center"/>
    </xf>
    <xf numFmtId="164" fontId="0" fillId="9" borderId="0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164" fontId="0" fillId="4" borderId="18" xfId="0" applyNumberFormat="1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164" fontId="0" fillId="4" borderId="13" xfId="0" applyNumberFormat="1" applyFill="1" applyBorder="1" applyAlignment="1">
      <alignment horizontal="center"/>
    </xf>
    <xf numFmtId="164" fontId="3" fillId="8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/>
    </xf>
    <xf numFmtId="164" fontId="0" fillId="8" borderId="15" xfId="0" applyNumberFormat="1" applyFill="1" applyBorder="1" applyAlignment="1">
      <alignment horizontal="center"/>
    </xf>
    <xf numFmtId="164" fontId="0" fillId="8" borderId="7" xfId="0" applyNumberFormat="1" applyFill="1" applyBorder="1" applyAlignment="1">
      <alignment horizontal="center"/>
    </xf>
    <xf numFmtId="164" fontId="0" fillId="4" borderId="23" xfId="0" applyNumberFormat="1" applyFill="1" applyBorder="1" applyAlignment="1">
      <alignment horizontal="center"/>
    </xf>
    <xf numFmtId="164" fontId="0" fillId="4" borderId="28" xfId="0" applyNumberFormat="1" applyFill="1" applyBorder="1" applyAlignment="1">
      <alignment horizontal="center"/>
    </xf>
    <xf numFmtId="164" fontId="0" fillId="4" borderId="22" xfId="0" applyNumberFormat="1" applyFill="1" applyBorder="1" applyAlignment="1">
      <alignment horizontal="center"/>
    </xf>
    <xf numFmtId="165" fontId="0" fillId="4" borderId="29" xfId="0" applyNumberFormat="1" applyFill="1" applyBorder="1" applyAlignment="1">
      <alignment horizontal="center"/>
    </xf>
    <xf numFmtId="165" fontId="0" fillId="5" borderId="0" xfId="0" applyNumberFormat="1" applyFill="1" applyBorder="1" applyAlignment="1">
      <alignment horizontal="center"/>
    </xf>
    <xf numFmtId="165" fontId="0" fillId="4" borderId="27" xfId="0" applyNumberFormat="1" applyFill="1" applyBorder="1" applyAlignment="1">
      <alignment horizontal="center"/>
    </xf>
    <xf numFmtId="165" fontId="0" fillId="4" borderId="4" xfId="0" applyNumberFormat="1" applyFill="1" applyBorder="1" applyAlignment="1">
      <alignment horizontal="center"/>
    </xf>
    <xf numFmtId="165" fontId="0" fillId="9" borderId="5" xfId="0" applyNumberFormat="1" applyFill="1" applyBorder="1" applyAlignment="1">
      <alignment horizontal="center"/>
    </xf>
    <xf numFmtId="165" fontId="0" fillId="4" borderId="17" xfId="0" applyNumberFormat="1" applyFill="1" applyBorder="1" applyAlignment="1">
      <alignment horizontal="center"/>
    </xf>
    <xf numFmtId="165" fontId="0" fillId="4" borderId="23" xfId="0" applyNumberFormat="1" applyFill="1" applyBorder="1" applyAlignment="1">
      <alignment horizontal="center"/>
    </xf>
    <xf numFmtId="165" fontId="0" fillId="4" borderId="15" xfId="0" applyNumberFormat="1" applyFill="1" applyBorder="1" applyAlignment="1">
      <alignment horizontal="center"/>
    </xf>
    <xf numFmtId="164" fontId="0" fillId="3" borderId="18" xfId="0" applyNumberForma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9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64" fontId="3" fillId="6" borderId="24" xfId="0" applyNumberFormat="1" applyFont="1" applyFill="1" applyBorder="1" applyAlignment="1">
      <alignment horizontal="center"/>
    </xf>
    <xf numFmtId="164" fontId="3" fillId="5" borderId="0" xfId="0" applyNumberFormat="1" applyFont="1" applyFill="1" applyBorder="1" applyAlignment="1">
      <alignment horizontal="center"/>
    </xf>
    <xf numFmtId="164" fontId="3" fillId="6" borderId="22" xfId="0" applyNumberFormat="1" applyFont="1" applyFill="1" applyBorder="1" applyAlignment="1">
      <alignment horizontal="center"/>
    </xf>
    <xf numFmtId="164" fontId="0" fillId="3" borderId="28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9" borderId="0" xfId="0" applyFill="1" applyAlignment="1">
      <alignment horizontal="center"/>
    </xf>
    <xf numFmtId="165" fontId="0" fillId="3" borderId="29" xfId="0" applyNumberFormat="1" applyFill="1" applyBorder="1" applyAlignment="1">
      <alignment horizontal="center"/>
    </xf>
    <xf numFmtId="165" fontId="0" fillId="3" borderId="4" xfId="0" applyNumberFormat="1" applyFill="1" applyBorder="1" applyAlignment="1">
      <alignment horizontal="center"/>
    </xf>
    <xf numFmtId="165" fontId="0" fillId="9" borderId="0" xfId="0" applyNumberFormat="1" applyFill="1" applyAlignment="1">
      <alignment horizontal="center"/>
    </xf>
    <xf numFmtId="0" fontId="0" fillId="5" borderId="0" xfId="0" applyFill="1" applyBorder="1" applyAlignment="1">
      <alignment horizontal="center"/>
    </xf>
    <xf numFmtId="164" fontId="0" fillId="4" borderId="20" xfId="0" applyNumberForma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4" fontId="0" fillId="4" borderId="19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165" fontId="0" fillId="3" borderId="30" xfId="0" applyNumberFormat="1" applyFill="1" applyBorder="1" applyAlignment="1">
      <alignment horizontal="center" wrapText="1"/>
    </xf>
    <xf numFmtId="165" fontId="0" fillId="5" borderId="0" xfId="0" applyNumberFormat="1" applyFill="1" applyBorder="1" applyAlignment="1">
      <alignment horizontal="center" wrapText="1"/>
    </xf>
    <xf numFmtId="165" fontId="0" fillId="3" borderId="4" xfId="0" applyNumberFormat="1" applyFill="1" applyBorder="1" applyAlignment="1">
      <alignment horizontal="center" wrapText="1"/>
    </xf>
    <xf numFmtId="165" fontId="0" fillId="9" borderId="5" xfId="0" applyNumberFormat="1" applyFill="1" applyBorder="1" applyAlignment="1">
      <alignment horizontal="center" wrapText="1"/>
    </xf>
    <xf numFmtId="165" fontId="0" fillId="9" borderId="4" xfId="0" applyNumberFormat="1" applyFill="1" applyBorder="1" applyAlignment="1">
      <alignment horizontal="center" wrapText="1"/>
    </xf>
    <xf numFmtId="164" fontId="3" fillId="6" borderId="31" xfId="0" applyNumberFormat="1" applyFont="1" applyFill="1" applyBorder="1" applyAlignment="1">
      <alignment horizontal="center"/>
    </xf>
    <xf numFmtId="164" fontId="3" fillId="6" borderId="25" xfId="0" applyNumberFormat="1" applyFont="1" applyFill="1" applyBorder="1" applyAlignment="1">
      <alignment horizontal="center"/>
    </xf>
    <xf numFmtId="164" fontId="3" fillId="6" borderId="9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5" fontId="0" fillId="4" borderId="30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4" fillId="6" borderId="24" xfId="0" applyNumberFormat="1" applyFont="1" applyFill="1" applyBorder="1" applyAlignment="1">
      <alignment horizontal="center"/>
    </xf>
    <xf numFmtId="164" fontId="4" fillId="5" borderId="0" xfId="0" applyNumberFormat="1" applyFont="1" applyFill="1" applyBorder="1" applyAlignment="1">
      <alignment horizontal="center"/>
    </xf>
    <xf numFmtId="164" fontId="4" fillId="6" borderId="22" xfId="0" applyNumberFormat="1" applyFont="1" applyFill="1" applyBorder="1" applyAlignment="1">
      <alignment horizontal="center"/>
    </xf>
    <xf numFmtId="164" fontId="4" fillId="6" borderId="1" xfId="0" applyNumberFormat="1" applyFont="1" applyFill="1" applyBorder="1" applyAlignment="1">
      <alignment horizontal="center"/>
    </xf>
    <xf numFmtId="0" fontId="0" fillId="9" borderId="21" xfId="0" applyFill="1" applyBorder="1"/>
    <xf numFmtId="0" fontId="0" fillId="0" borderId="22" xfId="0" applyBorder="1" applyAlignment="1">
      <alignment horizontal="left"/>
    </xf>
    <xf numFmtId="0" fontId="6" fillId="0" borderId="22" xfId="0" applyFont="1" applyBorder="1" applyAlignment="1">
      <alignment horizontal="center"/>
    </xf>
    <xf numFmtId="0" fontId="1" fillId="9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" xfId="0" applyNumberForma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5" borderId="12" xfId="0" applyFill="1" applyBorder="1" applyAlignment="1">
      <alignment horizontal="center"/>
    </xf>
    <xf numFmtId="164" fontId="0" fillId="5" borderId="12" xfId="0" applyNumberFormat="1" applyFill="1" applyBorder="1" applyAlignment="1">
      <alignment horizontal="center"/>
    </xf>
    <xf numFmtId="0" fontId="6" fillId="9" borderId="16" xfId="0" applyFont="1" applyFill="1" applyBorder="1"/>
    <xf numFmtId="0" fontId="6" fillId="9" borderId="28" xfId="0" applyFont="1" applyFill="1" applyBorder="1"/>
    <xf numFmtId="0" fontId="6" fillId="9" borderId="32" xfId="0" applyFont="1" applyFill="1" applyBorder="1"/>
    <xf numFmtId="0" fontId="6" fillId="9" borderId="0" xfId="0" applyFont="1" applyFill="1" applyBorder="1"/>
    <xf numFmtId="0" fontId="6" fillId="0" borderId="24" xfId="0" applyFont="1" applyBorder="1"/>
    <xf numFmtId="0" fontId="6" fillId="9" borderId="17" xfId="0" applyFont="1" applyFill="1" applyBorder="1"/>
    <xf numFmtId="0" fontId="6" fillId="9" borderId="24" xfId="0" applyFont="1" applyFill="1" applyBorder="1"/>
    <xf numFmtId="0" fontId="6" fillId="9" borderId="31" xfId="0" applyFont="1" applyFill="1" applyBorder="1"/>
    <xf numFmtId="0" fontId="2" fillId="0" borderId="2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3" fillId="6" borderId="15" xfId="0" applyNumberFormat="1" applyFont="1" applyFill="1" applyBorder="1" applyAlignment="1">
      <alignment horizontal="center"/>
    </xf>
    <xf numFmtId="164" fontId="3" fillId="6" borderId="7" xfId="0" applyNumberFormat="1" applyFon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3" borderId="15" xfId="0" applyNumberFormat="1" applyFill="1" applyBorder="1" applyAlignment="1">
      <alignment horizontal="center"/>
    </xf>
    <xf numFmtId="164" fontId="4" fillId="6" borderId="0" xfId="0" applyNumberFormat="1" applyFont="1" applyFill="1" applyBorder="1" applyAlignment="1">
      <alignment horizontal="center"/>
    </xf>
    <xf numFmtId="164" fontId="4" fillId="6" borderId="15" xfId="0" applyNumberFormat="1" applyFon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165" fontId="0" fillId="3" borderId="7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 wrapText="1"/>
    </xf>
    <xf numFmtId="165" fontId="0" fillId="3" borderId="7" xfId="0" applyNumberFormat="1" applyFill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5" fontId="0" fillId="10" borderId="15" xfId="0" applyNumberFormat="1" applyFill="1" applyBorder="1" applyAlignment="1">
      <alignment horizontal="center"/>
    </xf>
    <xf numFmtId="164" fontId="0" fillId="10" borderId="0" xfId="0" applyNumberFormat="1" applyFill="1" applyAlignment="1">
      <alignment horizontal="center"/>
    </xf>
    <xf numFmtId="164" fontId="3" fillId="10" borderId="15" xfId="0" applyNumberFormat="1" applyFont="1" applyFill="1" applyBorder="1" applyAlignment="1">
      <alignment horizontal="center"/>
    </xf>
    <xf numFmtId="0" fontId="0" fillId="11" borderId="0" xfId="0" applyFill="1"/>
    <xf numFmtId="164" fontId="0" fillId="11" borderId="0" xfId="0" applyNumberFormat="1" applyFill="1"/>
    <xf numFmtId="0" fontId="3" fillId="11" borderId="1" xfId="0" applyFont="1" applyFill="1" applyBorder="1"/>
    <xf numFmtId="164" fontId="0" fillId="11" borderId="1" xfId="0" applyNumberFormat="1" applyFill="1" applyBorder="1" applyAlignment="1">
      <alignment horizontal="center"/>
    </xf>
    <xf numFmtId="164" fontId="0" fillId="11" borderId="0" xfId="0" applyNumberFormat="1" applyFill="1" applyBorder="1"/>
    <xf numFmtId="0" fontId="0" fillId="11" borderId="0" xfId="0" applyFill="1" applyBorder="1" applyAlignment="1">
      <alignment horizontal="center"/>
    </xf>
    <xf numFmtId="0" fontId="10" fillId="11" borderId="0" xfId="0" applyFont="1" applyFill="1" applyBorder="1" applyAlignment="1">
      <alignment horizontal="center" vertical="center"/>
    </xf>
    <xf numFmtId="0" fontId="6" fillId="11" borderId="24" xfId="0" applyFont="1" applyFill="1" applyBorder="1" applyAlignment="1">
      <alignment horizontal="center" vertical="center"/>
    </xf>
    <xf numFmtId="0" fontId="6" fillId="11" borderId="33" xfId="0" applyFont="1" applyFill="1" applyBorder="1" applyAlignment="1">
      <alignment horizontal="center" vertical="center"/>
    </xf>
    <xf numFmtId="0" fontId="6" fillId="11" borderId="22" xfId="0" applyFont="1" applyFill="1" applyBorder="1" applyAlignment="1">
      <alignment horizontal="center" vertical="center"/>
    </xf>
    <xf numFmtId="0" fontId="0" fillId="11" borderId="24" xfId="0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164" fontId="0" fillId="11" borderId="0" xfId="0" applyNumberForma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3" fillId="11" borderId="0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10" fillId="9" borderId="34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left"/>
    </xf>
    <xf numFmtId="0" fontId="3" fillId="9" borderId="15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11" fillId="9" borderId="17" xfId="0" applyFont="1" applyFill="1" applyBorder="1" applyAlignment="1">
      <alignment horizontal="center" vertical="center"/>
    </xf>
    <xf numFmtId="0" fontId="11" fillId="9" borderId="23" xfId="0" applyFont="1" applyFill="1" applyBorder="1" applyAlignment="1">
      <alignment horizontal="center" vertical="center"/>
    </xf>
    <xf numFmtId="0" fontId="3" fillId="9" borderId="1" xfId="0" applyFont="1" applyFill="1" applyBorder="1"/>
    <xf numFmtId="0" fontId="11" fillId="9" borderId="31" xfId="0" applyFont="1" applyFill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164" fontId="0" fillId="9" borderId="0" xfId="0" applyNumberFormat="1" applyFill="1" applyBorder="1"/>
    <xf numFmtId="164" fontId="0" fillId="9" borderId="0" xfId="0" applyNumberFormat="1" applyFill="1"/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colors>
    <mruColors>
      <color rgb="FFFFECAF"/>
      <color rgb="FFFBFB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82"/>
  <sheetViews>
    <sheetView topLeftCell="BK1" zoomScale="84" zoomScaleNormal="84" workbookViewId="0">
      <selection activeCell="DL1" sqref="DL1"/>
    </sheetView>
  </sheetViews>
  <sheetFormatPr defaultRowHeight="15" x14ac:dyDescent="0.25"/>
  <cols>
    <col min="1" max="1" width="0" style="10" hidden="1" customWidth="1"/>
    <col min="2" max="2" width="15" customWidth="1"/>
    <col min="3" max="3" width="9.140625" style="1" customWidth="1"/>
    <col min="4" max="5" width="8.85546875" style="1" hidden="1" customWidth="1"/>
    <col min="6" max="6" width="11.140625" style="1" hidden="1" customWidth="1"/>
    <col min="7" max="7" width="7.42578125" style="1" hidden="1" customWidth="1"/>
    <col min="8" max="8" width="11.140625" style="18" bestFit="1" customWidth="1"/>
    <col min="9" max="10" width="7.42578125" style="18" hidden="1" customWidth="1"/>
    <col min="11" max="11" width="10.28515625" style="131" bestFit="1" customWidth="1"/>
    <col min="12" max="12" width="7.42578125" style="18" customWidth="1"/>
    <col min="13" max="14" width="7.42578125" style="18" hidden="1" customWidth="1"/>
    <col min="15" max="15" width="10.28515625" style="131" bestFit="1" customWidth="1"/>
    <col min="16" max="16" width="7.42578125" style="18" customWidth="1"/>
    <col min="17" max="17" width="7.42578125" style="18" hidden="1" customWidth="1"/>
    <col min="18" max="18" width="8" style="18" hidden="1" customWidth="1"/>
    <col min="19" max="19" width="10.28515625" style="131" bestFit="1" customWidth="1"/>
    <col min="20" max="20" width="8" style="18" customWidth="1"/>
    <col min="21" max="21" width="8" style="18" hidden="1" customWidth="1"/>
    <col min="22" max="22" width="7.42578125" style="18" hidden="1" customWidth="1"/>
    <col min="23" max="23" width="10.28515625" style="131" bestFit="1" customWidth="1"/>
    <col min="24" max="24" width="7.42578125" style="18" customWidth="1"/>
    <col min="25" max="26" width="7.42578125" style="18" hidden="1" customWidth="1"/>
    <col min="27" max="27" width="10.28515625" style="131" bestFit="1" customWidth="1"/>
    <col min="28" max="28" width="7.42578125" style="18" customWidth="1"/>
    <col min="29" max="30" width="7.42578125" style="18" hidden="1" customWidth="1"/>
    <col min="31" max="31" width="10.28515625" style="131" bestFit="1" customWidth="1"/>
    <col min="32" max="32" width="7.42578125" style="18" customWidth="1"/>
    <col min="33" max="34" width="7.42578125" style="18" hidden="1" customWidth="1"/>
    <col min="35" max="35" width="10.28515625" style="131" bestFit="1" customWidth="1"/>
    <col min="36" max="36" width="7.42578125" style="18" customWidth="1"/>
    <col min="37" max="37" width="7.42578125" style="18" hidden="1" customWidth="1"/>
    <col min="38" max="38" width="9.85546875" style="18" hidden="1" customWidth="1"/>
    <col min="39" max="39" width="10.28515625" style="131" bestFit="1" customWidth="1"/>
    <col min="40" max="40" width="9.85546875" style="18" customWidth="1"/>
    <col min="41" max="41" width="9.85546875" style="18" hidden="1" customWidth="1"/>
    <col min="42" max="42" width="7.42578125" style="18" hidden="1" customWidth="1"/>
    <col min="43" max="43" width="10.28515625" style="131" bestFit="1" customWidth="1"/>
    <col min="44" max="44" width="7.42578125" style="18" customWidth="1"/>
    <col min="45" max="46" width="7.42578125" style="18" hidden="1" customWidth="1"/>
    <col min="47" max="47" width="10.28515625" style="131" bestFit="1" customWidth="1"/>
    <col min="48" max="48" width="7.42578125" style="18" customWidth="1"/>
    <col min="49" max="50" width="7.42578125" style="18" hidden="1" customWidth="1"/>
    <col min="51" max="51" width="10.28515625" style="131" bestFit="1" customWidth="1"/>
    <col min="52" max="52" width="7.42578125" style="18" customWidth="1"/>
    <col min="53" max="54" width="7.42578125" style="18" hidden="1" customWidth="1"/>
    <col min="55" max="55" width="10.28515625" style="131" bestFit="1" customWidth="1"/>
    <col min="56" max="56" width="7.42578125" style="18" customWidth="1"/>
    <col min="57" max="58" width="7.42578125" style="18" hidden="1" customWidth="1"/>
    <col min="59" max="59" width="10.28515625" style="131" bestFit="1" customWidth="1"/>
    <col min="60" max="60" width="7.42578125" style="18" customWidth="1"/>
    <col min="61" max="62" width="7.42578125" style="18" hidden="1" customWidth="1"/>
    <col min="63" max="63" width="10.28515625" style="131" bestFit="1" customWidth="1"/>
    <col min="64" max="64" width="7.42578125" style="18" customWidth="1"/>
    <col min="65" max="65" width="7.42578125" style="18" hidden="1" customWidth="1"/>
    <col min="66" max="66" width="8.5703125" style="18" hidden="1" customWidth="1"/>
    <col min="67" max="67" width="10.28515625" style="131" bestFit="1" customWidth="1"/>
    <col min="68" max="68" width="8.5703125" style="18" customWidth="1"/>
    <col min="69" max="70" width="7.42578125" style="18" hidden="1" customWidth="1"/>
    <col min="71" max="71" width="10.28515625" style="131" bestFit="1" customWidth="1"/>
    <col min="72" max="72" width="7.42578125" style="18" customWidth="1"/>
    <col min="73" max="74" width="7.42578125" style="18" hidden="1" customWidth="1"/>
    <col min="75" max="75" width="10.28515625" style="131" bestFit="1" customWidth="1"/>
    <col min="76" max="76" width="7.42578125" style="18" customWidth="1"/>
    <col min="77" max="77" width="7.42578125" style="18" hidden="1" customWidth="1"/>
    <col min="78" max="78" width="8.42578125" style="18" hidden="1" customWidth="1"/>
    <col min="79" max="79" width="10.28515625" style="131" bestFit="1" customWidth="1"/>
    <col min="80" max="80" width="8.42578125" style="18" customWidth="1"/>
    <col min="81" max="81" width="8.42578125" style="18" hidden="1" customWidth="1"/>
    <col min="82" max="82" width="7.85546875" style="18" hidden="1" customWidth="1"/>
    <col min="83" max="83" width="10.28515625" style="131" bestFit="1" customWidth="1"/>
    <col min="84" max="84" width="7.85546875" style="18" customWidth="1"/>
    <col min="85" max="86" width="7.85546875" style="18" hidden="1" customWidth="1"/>
    <col min="87" max="87" width="10.28515625" style="131" bestFit="1" customWidth="1"/>
    <col min="88" max="88" width="7.85546875" style="18" customWidth="1"/>
    <col min="89" max="89" width="7.85546875" style="18" hidden="1" customWidth="1"/>
    <col min="90" max="90" width="7.42578125" style="18" hidden="1" customWidth="1"/>
    <col min="91" max="91" width="10.28515625" style="131" bestFit="1" customWidth="1"/>
    <col min="92" max="92" width="7.42578125" style="18" customWidth="1"/>
    <col min="93" max="94" width="7.42578125" style="18" hidden="1" customWidth="1"/>
    <col min="95" max="95" width="10.28515625" style="131" bestFit="1" customWidth="1"/>
    <col min="96" max="96" width="7.42578125" style="18" customWidth="1"/>
    <col min="97" max="98" width="7.42578125" style="18" hidden="1" customWidth="1"/>
    <col min="99" max="99" width="10.28515625" style="131" bestFit="1" customWidth="1"/>
    <col min="100" max="100" width="7.42578125" style="18" customWidth="1"/>
    <col min="101" max="102" width="7.42578125" style="18" hidden="1" customWidth="1"/>
    <col min="103" max="103" width="10.28515625" style="131" bestFit="1" customWidth="1"/>
    <col min="104" max="104" width="7.42578125" style="18" customWidth="1"/>
    <col min="105" max="106" width="7.42578125" style="18" hidden="1" customWidth="1"/>
    <col min="107" max="107" width="10.28515625" style="131" bestFit="1" customWidth="1"/>
    <col min="108" max="108" width="7.42578125" style="18" customWidth="1"/>
    <col min="109" max="110" width="7.42578125" style="18" hidden="1" customWidth="1"/>
    <col min="111" max="111" width="10.28515625" style="131" bestFit="1" customWidth="1"/>
    <col min="112" max="112" width="8.5703125" style="18" bestFit="1" customWidth="1"/>
    <col min="113" max="113" width="7.42578125" style="18" customWidth="1"/>
    <col min="114" max="114" width="10.28515625" style="131" bestFit="1" customWidth="1"/>
    <col min="115" max="115" width="9.140625" style="18"/>
    <col min="116" max="116" width="10.28515625" style="131" bestFit="1" customWidth="1"/>
  </cols>
  <sheetData>
    <row r="1" spans="1:120" ht="42" customHeight="1" x14ac:dyDescent="0.35">
      <c r="B1" s="173" t="s">
        <v>24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5"/>
      <c r="AA1" s="130"/>
      <c r="AB1" s="26"/>
      <c r="AC1" s="26"/>
      <c r="AD1" s="14"/>
      <c r="AE1" s="112"/>
      <c r="AF1" s="14"/>
      <c r="AG1" s="14"/>
      <c r="AH1" s="14"/>
      <c r="AI1" s="112"/>
      <c r="AJ1" s="14"/>
      <c r="AK1" s="14"/>
      <c r="AL1" s="14"/>
      <c r="AM1" s="112"/>
      <c r="AN1" s="14"/>
      <c r="AO1" s="33">
        <v>1.4999999999999999E-2</v>
      </c>
      <c r="AP1" s="14"/>
      <c r="AQ1" s="112"/>
      <c r="AR1" s="14"/>
      <c r="AS1" s="14"/>
      <c r="AT1" s="14"/>
      <c r="AU1" s="112"/>
      <c r="AV1" s="14"/>
      <c r="AW1" s="14"/>
      <c r="AX1" s="14"/>
      <c r="AY1" s="112"/>
      <c r="AZ1" s="14"/>
      <c r="BA1" s="14"/>
      <c r="BB1" s="14"/>
      <c r="BC1" s="112"/>
      <c r="BD1" s="14"/>
      <c r="BE1" s="14"/>
      <c r="BF1" s="14"/>
      <c r="BG1" s="112"/>
      <c r="BH1" s="14"/>
      <c r="BI1" s="14"/>
      <c r="BJ1" s="14"/>
      <c r="BK1" s="112"/>
      <c r="BL1" s="14"/>
      <c r="BM1" s="14"/>
      <c r="BN1" s="14"/>
      <c r="BO1" s="112"/>
      <c r="BP1" s="14"/>
      <c r="BQ1" s="14"/>
      <c r="BR1" s="14"/>
      <c r="BS1" s="112"/>
      <c r="BT1" s="14"/>
      <c r="BU1" s="14"/>
      <c r="BV1" s="14"/>
      <c r="BW1" s="112"/>
      <c r="BX1" s="14"/>
      <c r="BY1" s="14"/>
      <c r="BZ1" s="14"/>
      <c r="CA1" s="112"/>
      <c r="CB1" s="14"/>
      <c r="CC1" s="14"/>
      <c r="CD1" s="14"/>
      <c r="CE1" s="112"/>
      <c r="CF1" s="14"/>
      <c r="CG1" s="14"/>
      <c r="CH1" s="14"/>
      <c r="CI1" s="112"/>
      <c r="CJ1" s="14"/>
      <c r="CK1" s="14"/>
      <c r="CL1" s="14"/>
      <c r="CM1" s="112"/>
      <c r="CN1" s="14"/>
      <c r="CO1" s="14"/>
      <c r="CP1" s="14"/>
      <c r="CQ1" s="112"/>
      <c r="CR1" s="14"/>
      <c r="CS1" s="14"/>
      <c r="CT1" s="14"/>
      <c r="CU1" s="112"/>
      <c r="CV1" s="14"/>
      <c r="CW1" s="14"/>
      <c r="CX1" s="14"/>
      <c r="CY1" s="112"/>
      <c r="CZ1" s="14"/>
      <c r="DA1" s="14"/>
      <c r="DB1" s="14"/>
      <c r="DC1" s="112"/>
      <c r="DD1" s="14"/>
      <c r="DE1" s="14"/>
      <c r="DF1" s="14"/>
      <c r="DG1" s="112"/>
      <c r="DH1" s="14"/>
      <c r="DI1" s="14"/>
      <c r="DJ1" s="112"/>
      <c r="DK1" s="112"/>
      <c r="DL1" s="132"/>
    </row>
    <row r="2" spans="1:120" ht="18.75" customHeight="1" thickBot="1" x14ac:dyDescent="0.35">
      <c r="A2" s="10">
        <v>1.0175000000000001</v>
      </c>
      <c r="B2" s="24"/>
      <c r="C2" s="30" t="s">
        <v>0</v>
      </c>
      <c r="D2" s="30">
        <v>2</v>
      </c>
      <c r="E2" s="30"/>
      <c r="F2" s="30">
        <v>2</v>
      </c>
      <c r="G2" s="30">
        <v>3</v>
      </c>
      <c r="H2" s="30">
        <v>2</v>
      </c>
      <c r="I2" s="30">
        <v>3</v>
      </c>
      <c r="J2" s="30">
        <v>4</v>
      </c>
      <c r="K2" s="30">
        <f>H2</f>
        <v>2</v>
      </c>
      <c r="L2" s="30">
        <v>3</v>
      </c>
      <c r="M2" s="30">
        <v>4</v>
      </c>
      <c r="N2" s="30">
        <v>5</v>
      </c>
      <c r="O2" s="30">
        <f>L2</f>
        <v>3</v>
      </c>
      <c r="P2" s="30">
        <v>4</v>
      </c>
      <c r="Q2" s="30">
        <v>5</v>
      </c>
      <c r="R2" s="30">
        <v>6</v>
      </c>
      <c r="S2" s="30">
        <f>P2</f>
        <v>4</v>
      </c>
      <c r="T2" s="30">
        <v>5</v>
      </c>
      <c r="U2" s="30">
        <v>6</v>
      </c>
      <c r="V2" s="30">
        <v>7</v>
      </c>
      <c r="W2" s="30">
        <f>T2</f>
        <v>5</v>
      </c>
      <c r="X2" s="30">
        <v>6</v>
      </c>
      <c r="Y2" s="30">
        <v>7</v>
      </c>
      <c r="Z2" s="30">
        <v>8</v>
      </c>
      <c r="AA2" s="30">
        <f>X2</f>
        <v>6</v>
      </c>
      <c r="AB2" s="30">
        <v>7</v>
      </c>
      <c r="AC2" s="30">
        <v>8</v>
      </c>
      <c r="AD2" s="30">
        <v>9</v>
      </c>
      <c r="AE2" s="30">
        <f>AB2</f>
        <v>7</v>
      </c>
      <c r="AF2" s="30">
        <v>8</v>
      </c>
      <c r="AG2" s="30">
        <v>9</v>
      </c>
      <c r="AH2" s="30">
        <v>10</v>
      </c>
      <c r="AI2" s="30">
        <f>AF2</f>
        <v>8</v>
      </c>
      <c r="AJ2" s="30">
        <v>9</v>
      </c>
      <c r="AK2" s="30">
        <v>10</v>
      </c>
      <c r="AL2" s="30">
        <v>11</v>
      </c>
      <c r="AM2" s="30">
        <f>AJ2</f>
        <v>9</v>
      </c>
      <c r="AN2" s="30">
        <v>10</v>
      </c>
      <c r="AO2" s="30">
        <v>11</v>
      </c>
      <c r="AP2" s="30">
        <v>12</v>
      </c>
      <c r="AQ2" s="30">
        <f>AN2</f>
        <v>10</v>
      </c>
      <c r="AR2" s="30">
        <v>11</v>
      </c>
      <c r="AS2" s="30">
        <v>12</v>
      </c>
      <c r="AT2" s="30">
        <v>13</v>
      </c>
      <c r="AU2" s="30">
        <f>AR2</f>
        <v>11</v>
      </c>
      <c r="AV2" s="30">
        <v>12</v>
      </c>
      <c r="AW2" s="30">
        <v>13</v>
      </c>
      <c r="AX2" s="30">
        <v>14</v>
      </c>
      <c r="AY2" s="30">
        <f>AV2</f>
        <v>12</v>
      </c>
      <c r="AZ2" s="30">
        <v>13</v>
      </c>
      <c r="BA2" s="30">
        <v>14</v>
      </c>
      <c r="BB2" s="30">
        <v>15</v>
      </c>
      <c r="BC2" s="30">
        <f>AZ2</f>
        <v>13</v>
      </c>
      <c r="BD2" s="30">
        <v>14</v>
      </c>
      <c r="BE2" s="30">
        <v>15</v>
      </c>
      <c r="BF2" s="30">
        <v>16</v>
      </c>
      <c r="BG2" s="30">
        <f>BD2</f>
        <v>14</v>
      </c>
      <c r="BH2" s="30">
        <v>15</v>
      </c>
      <c r="BI2" s="30">
        <v>16</v>
      </c>
      <c r="BJ2" s="30">
        <v>17</v>
      </c>
      <c r="BK2" s="30">
        <f>BH2</f>
        <v>15</v>
      </c>
      <c r="BL2" s="30">
        <v>16</v>
      </c>
      <c r="BM2" s="30">
        <v>17</v>
      </c>
      <c r="BN2" s="30">
        <v>18</v>
      </c>
      <c r="BO2" s="30">
        <f>BL2</f>
        <v>16</v>
      </c>
      <c r="BP2" s="30">
        <v>17</v>
      </c>
      <c r="BQ2" s="30">
        <v>18</v>
      </c>
      <c r="BR2" s="30">
        <v>19</v>
      </c>
      <c r="BS2" s="30">
        <f>BP2</f>
        <v>17</v>
      </c>
      <c r="BT2" s="30">
        <v>18</v>
      </c>
      <c r="BU2" s="30">
        <v>19</v>
      </c>
      <c r="BV2" s="30">
        <v>20</v>
      </c>
      <c r="BW2" s="30">
        <f>BT2</f>
        <v>18</v>
      </c>
      <c r="BX2" s="30">
        <v>19</v>
      </c>
      <c r="BY2" s="30">
        <v>20</v>
      </c>
      <c r="BZ2" s="30">
        <v>21</v>
      </c>
      <c r="CA2" s="30">
        <f>BX2</f>
        <v>19</v>
      </c>
      <c r="CB2" s="30">
        <v>20</v>
      </c>
      <c r="CC2" s="30">
        <v>21</v>
      </c>
      <c r="CD2" s="30">
        <v>22</v>
      </c>
      <c r="CE2" s="30">
        <f>CB2</f>
        <v>20</v>
      </c>
      <c r="CF2" s="30">
        <v>21</v>
      </c>
      <c r="CG2" s="30">
        <v>22</v>
      </c>
      <c r="CH2" s="30">
        <v>23</v>
      </c>
      <c r="CI2" s="30">
        <f>CF2</f>
        <v>21</v>
      </c>
      <c r="CJ2" s="30">
        <v>22</v>
      </c>
      <c r="CK2" s="30">
        <v>23</v>
      </c>
      <c r="CL2" s="30">
        <v>24</v>
      </c>
      <c r="CM2" s="30">
        <f>CJ2</f>
        <v>22</v>
      </c>
      <c r="CN2" s="30">
        <v>23</v>
      </c>
      <c r="CO2" s="30">
        <v>24</v>
      </c>
      <c r="CP2" s="30">
        <v>25</v>
      </c>
      <c r="CQ2" s="30">
        <f>CN2</f>
        <v>23</v>
      </c>
      <c r="CR2" s="30">
        <v>24</v>
      </c>
      <c r="CS2" s="30">
        <v>25</v>
      </c>
      <c r="CT2" s="30">
        <v>26</v>
      </c>
      <c r="CU2" s="30">
        <f>CR2</f>
        <v>24</v>
      </c>
      <c r="CV2" s="30">
        <v>25</v>
      </c>
      <c r="CW2" s="30">
        <v>26</v>
      </c>
      <c r="CX2" s="30">
        <v>27</v>
      </c>
      <c r="CY2" s="30">
        <f>CV2</f>
        <v>25</v>
      </c>
      <c r="CZ2" s="30">
        <v>26</v>
      </c>
      <c r="DA2" s="30">
        <v>27</v>
      </c>
      <c r="DB2" s="30">
        <v>28</v>
      </c>
      <c r="DC2" s="30">
        <f>CZ2</f>
        <v>26</v>
      </c>
      <c r="DD2" s="30">
        <v>27</v>
      </c>
      <c r="DE2" s="30">
        <v>28</v>
      </c>
      <c r="DF2" s="30">
        <v>29</v>
      </c>
      <c r="DG2" s="30">
        <f>DD2</f>
        <v>27</v>
      </c>
      <c r="DH2" s="30">
        <v>28</v>
      </c>
      <c r="DI2" s="30">
        <v>29</v>
      </c>
      <c r="DJ2" s="30">
        <f>DG2</f>
        <v>27</v>
      </c>
      <c r="DK2" s="30">
        <v>29</v>
      </c>
      <c r="DL2" s="151"/>
    </row>
    <row r="3" spans="1:120" ht="15.75" hidden="1" thickBot="1" x14ac:dyDescent="0.3">
      <c r="B3" s="108" t="s">
        <v>1</v>
      </c>
      <c r="C3" s="176">
        <v>2</v>
      </c>
      <c r="D3" s="19">
        <v>15100</v>
      </c>
      <c r="E3" s="7"/>
      <c r="F3" s="7"/>
      <c r="G3" s="7">
        <v>15363</v>
      </c>
      <c r="H3" s="27"/>
      <c r="I3" s="27"/>
      <c r="J3" s="27">
        <v>15786</v>
      </c>
      <c r="K3" s="27"/>
      <c r="L3" s="27"/>
      <c r="M3" s="27"/>
      <c r="N3" s="27">
        <v>16210</v>
      </c>
      <c r="O3" s="27"/>
      <c r="P3" s="27"/>
      <c r="Q3" s="27"/>
      <c r="R3" s="27">
        <v>16633</v>
      </c>
      <c r="S3" s="27"/>
      <c r="T3" s="27"/>
      <c r="U3" s="27"/>
      <c r="V3" s="27">
        <v>17179</v>
      </c>
      <c r="W3" s="34"/>
      <c r="X3" s="34"/>
      <c r="Y3" s="34"/>
      <c r="Z3" s="35">
        <v>17800</v>
      </c>
      <c r="AA3" s="36"/>
      <c r="AB3" s="36"/>
      <c r="AC3" s="36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113"/>
      <c r="DL3" s="132"/>
    </row>
    <row r="4" spans="1:120" ht="17.25" customHeight="1" x14ac:dyDescent="0.3">
      <c r="B4" s="122" t="s">
        <v>21</v>
      </c>
      <c r="C4" s="177"/>
      <c r="D4" s="19">
        <v>15251</v>
      </c>
      <c r="E4" s="17">
        <v>1.4999999999999999E-2</v>
      </c>
      <c r="F4" s="7">
        <v>15517.892500000002</v>
      </c>
      <c r="G4" s="7">
        <v>15515.630000000001</v>
      </c>
      <c r="H4" s="38">
        <v>15750.660887500002</v>
      </c>
      <c r="I4" s="38">
        <v>15787.153525000002</v>
      </c>
      <c r="J4" s="38">
        <v>15943.86</v>
      </c>
      <c r="K4" s="153">
        <f>(H4*2.5%)+H4</f>
        <v>16144.427409687501</v>
      </c>
      <c r="L4" s="38">
        <v>16023.960827875002</v>
      </c>
      <c r="M4" s="38">
        <v>16222.877550000001</v>
      </c>
      <c r="N4" s="38">
        <v>16372.1</v>
      </c>
      <c r="O4" s="153">
        <f>(L4*2.5%)+L4</f>
        <v>16424.559848571877</v>
      </c>
      <c r="P4" s="38">
        <v>16466.220713250001</v>
      </c>
      <c r="Q4" s="38">
        <v>16658.61175</v>
      </c>
      <c r="R4" s="38">
        <v>16800.330000000002</v>
      </c>
      <c r="S4" s="153">
        <f>(P4*2.5%)+P4</f>
        <v>16877.876231081249</v>
      </c>
      <c r="T4" s="38">
        <v>16908.49092625</v>
      </c>
      <c r="U4" s="38">
        <v>17094.335775000003</v>
      </c>
      <c r="V4" s="38">
        <v>17350.79</v>
      </c>
      <c r="W4" s="153">
        <f>(T4*2.5%)+T4</f>
        <v>17331.203199406249</v>
      </c>
      <c r="X4" s="38">
        <v>17350.750811625003</v>
      </c>
      <c r="Y4" s="38">
        <v>17654.428825000003</v>
      </c>
      <c r="Z4" s="38">
        <v>17978</v>
      </c>
      <c r="AA4" s="153">
        <f>(X4*2.5%)+X4</f>
        <v>17784.519581915629</v>
      </c>
      <c r="AB4" s="38">
        <v>17919.245257375002</v>
      </c>
      <c r="AC4" s="38">
        <v>18292.615000000002</v>
      </c>
      <c r="AD4" s="39"/>
      <c r="AE4" s="153">
        <f>(AB4*2.5%)+AB4</f>
        <v>18367.226388809377</v>
      </c>
      <c r="AF4" s="38">
        <v>18567.004225000001</v>
      </c>
      <c r="AG4" s="37"/>
      <c r="AH4" s="37"/>
      <c r="AI4" s="153">
        <f>(AF4*2.5%)+AF4</f>
        <v>19031.179330625</v>
      </c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120"/>
      <c r="DL4" s="85"/>
    </row>
    <row r="5" spans="1:120" ht="18.75" hidden="1" x14ac:dyDescent="0.3">
      <c r="B5" s="123" t="s">
        <v>2</v>
      </c>
      <c r="C5" s="177"/>
      <c r="D5" s="15">
        <v>4117</v>
      </c>
      <c r="E5" s="3"/>
      <c r="F5" s="3"/>
      <c r="G5" s="3">
        <v>4117</v>
      </c>
      <c r="H5" s="38">
        <v>0</v>
      </c>
      <c r="I5" s="29"/>
      <c r="J5" s="29">
        <v>4117</v>
      </c>
      <c r="K5" s="153">
        <f t="shared" ref="K5:K8" si="0">(H5*2.5%)+H5</f>
        <v>0</v>
      </c>
      <c r="L5" s="38">
        <v>0</v>
      </c>
      <c r="M5" s="29"/>
      <c r="N5" s="29">
        <v>4117</v>
      </c>
      <c r="O5" s="153">
        <f t="shared" ref="O5:O8" si="1">(L5*2.5%)+L5</f>
        <v>0</v>
      </c>
      <c r="P5" s="38">
        <v>0</v>
      </c>
      <c r="Q5" s="29"/>
      <c r="R5" s="29">
        <v>4117</v>
      </c>
      <c r="S5" s="153">
        <f t="shared" ref="S5:S8" si="2">(P5*2.5%)+P5</f>
        <v>0</v>
      </c>
      <c r="T5" s="38">
        <v>0</v>
      </c>
      <c r="U5" s="29"/>
      <c r="V5" s="29">
        <v>4117</v>
      </c>
      <c r="W5" s="153">
        <f t="shared" ref="W5:W8" si="3">(T5*2.5%)+T5</f>
        <v>0</v>
      </c>
      <c r="X5" s="38">
        <v>0</v>
      </c>
      <c r="Y5" s="29"/>
      <c r="Z5" s="41">
        <v>4117</v>
      </c>
      <c r="AA5" s="153">
        <f t="shared" ref="AA5:AA8" si="4">(X5*2.5%)+X5</f>
        <v>0</v>
      </c>
      <c r="AB5" s="38">
        <v>0</v>
      </c>
      <c r="AC5" s="29"/>
      <c r="AD5" s="39"/>
      <c r="AE5" s="153">
        <f t="shared" ref="AE5:AE8" si="5">(AB5*2.5%)+AB5</f>
        <v>0</v>
      </c>
      <c r="AF5" s="38">
        <v>0</v>
      </c>
      <c r="AG5" s="37"/>
      <c r="AH5" s="37"/>
      <c r="AI5" s="153">
        <f t="shared" ref="AI5:AI9" si="6">(AF5*2.5%)+AF5</f>
        <v>0</v>
      </c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120"/>
      <c r="DL5" s="85"/>
    </row>
    <row r="6" spans="1:120" ht="18.75" x14ac:dyDescent="0.3">
      <c r="B6" s="123" t="s">
        <v>2</v>
      </c>
      <c r="C6" s="177"/>
      <c r="D6" s="19">
        <v>4158</v>
      </c>
      <c r="E6" s="7"/>
      <c r="F6" s="7">
        <v>4230.7650000000003</v>
      </c>
      <c r="G6" s="7">
        <v>4158</v>
      </c>
      <c r="H6" s="38">
        <v>4294.2264750000004</v>
      </c>
      <c r="I6" s="38">
        <v>4230.7650000000003</v>
      </c>
      <c r="J6" s="38">
        <v>4158</v>
      </c>
      <c r="K6" s="153">
        <f t="shared" si="0"/>
        <v>4401.5821368750003</v>
      </c>
      <c r="L6" s="38">
        <v>4294.2264750000004</v>
      </c>
      <c r="M6" s="38">
        <v>4230.7650000000003</v>
      </c>
      <c r="N6" s="38">
        <v>4158</v>
      </c>
      <c r="O6" s="153">
        <f t="shared" si="1"/>
        <v>4401.5821368750003</v>
      </c>
      <c r="P6" s="38">
        <v>4294.2264750000004</v>
      </c>
      <c r="Q6" s="38">
        <v>4230.7650000000003</v>
      </c>
      <c r="R6" s="38">
        <v>4158</v>
      </c>
      <c r="S6" s="153">
        <f t="shared" si="2"/>
        <v>4401.5821368750003</v>
      </c>
      <c r="T6" s="38">
        <v>4294.2264750000004</v>
      </c>
      <c r="U6" s="38">
        <v>4230.7650000000003</v>
      </c>
      <c r="V6" s="38">
        <v>4158</v>
      </c>
      <c r="W6" s="153">
        <f t="shared" si="3"/>
        <v>4401.5821368750003</v>
      </c>
      <c r="X6" s="38">
        <v>4294.2264750000004</v>
      </c>
      <c r="Y6" s="38">
        <v>4230.7650000000003</v>
      </c>
      <c r="Z6" s="38">
        <v>4158</v>
      </c>
      <c r="AA6" s="153">
        <f t="shared" si="4"/>
        <v>4401.5821368750003</v>
      </c>
      <c r="AB6" s="38">
        <v>4294.2264750000004</v>
      </c>
      <c r="AC6" s="38">
        <v>4230.7650000000003</v>
      </c>
      <c r="AD6" s="39"/>
      <c r="AE6" s="153">
        <f t="shared" si="5"/>
        <v>4401.5821368750003</v>
      </c>
      <c r="AF6" s="38">
        <v>4294.2264750000004</v>
      </c>
      <c r="AG6" s="37"/>
      <c r="AH6" s="37"/>
      <c r="AI6" s="153">
        <f t="shared" si="6"/>
        <v>4401.5821368750003</v>
      </c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120"/>
      <c r="DL6" s="85"/>
    </row>
    <row r="7" spans="1:120" ht="19.5" hidden="1" thickBot="1" x14ac:dyDescent="0.35">
      <c r="B7" s="124" t="s">
        <v>3</v>
      </c>
      <c r="C7" s="178"/>
      <c r="D7" s="16">
        <v>1.41</v>
      </c>
      <c r="E7" s="6"/>
      <c r="F7" s="6"/>
      <c r="G7" s="6">
        <v>1.45</v>
      </c>
      <c r="H7" s="38">
        <v>0</v>
      </c>
      <c r="I7" s="42"/>
      <c r="J7" s="42">
        <v>1.5</v>
      </c>
      <c r="K7" s="153">
        <f t="shared" si="0"/>
        <v>0</v>
      </c>
      <c r="L7" s="38">
        <v>0</v>
      </c>
      <c r="M7" s="42"/>
      <c r="N7" s="42">
        <v>1.56</v>
      </c>
      <c r="O7" s="153">
        <f t="shared" si="1"/>
        <v>0</v>
      </c>
      <c r="P7" s="38">
        <v>0</v>
      </c>
      <c r="Q7" s="42"/>
      <c r="R7" s="43">
        <v>1.61</v>
      </c>
      <c r="S7" s="153">
        <f t="shared" si="2"/>
        <v>0</v>
      </c>
      <c r="T7" s="38">
        <v>0</v>
      </c>
      <c r="U7" s="42"/>
      <c r="V7" s="43">
        <v>1.61</v>
      </c>
      <c r="W7" s="153">
        <f t="shared" si="3"/>
        <v>0</v>
      </c>
      <c r="X7" s="38">
        <v>0</v>
      </c>
      <c r="Y7" s="42"/>
      <c r="Z7" s="44">
        <v>1.61</v>
      </c>
      <c r="AA7" s="153">
        <f t="shared" si="4"/>
        <v>0</v>
      </c>
      <c r="AB7" s="38">
        <v>0</v>
      </c>
      <c r="AC7" s="42"/>
      <c r="AD7" s="39"/>
      <c r="AE7" s="153">
        <f t="shared" si="5"/>
        <v>0</v>
      </c>
      <c r="AF7" s="38">
        <v>0</v>
      </c>
      <c r="AG7" s="37"/>
      <c r="AH7" s="37"/>
      <c r="AI7" s="153">
        <f t="shared" si="6"/>
        <v>0</v>
      </c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120"/>
      <c r="DL7" s="85"/>
    </row>
    <row r="8" spans="1:120" ht="17.25" customHeight="1" thickBot="1" x14ac:dyDescent="0.35">
      <c r="B8" s="124" t="s">
        <v>22</v>
      </c>
      <c r="C8" s="22"/>
      <c r="D8" s="20">
        <v>1.4240999999999999</v>
      </c>
      <c r="E8" s="8"/>
      <c r="F8" s="8">
        <v>1.44902175</v>
      </c>
      <c r="G8" s="8">
        <v>1.4644999999999999</v>
      </c>
      <c r="H8" s="45">
        <v>1.47075707625</v>
      </c>
      <c r="I8" s="45">
        <v>1.49012875</v>
      </c>
      <c r="J8" s="45">
        <v>1.5150000000000001</v>
      </c>
      <c r="K8" s="153">
        <f t="shared" si="0"/>
        <v>1.5075260031562498</v>
      </c>
      <c r="L8" s="45">
        <v>1.51248068125</v>
      </c>
      <c r="M8" s="45">
        <v>1.5415125000000003</v>
      </c>
      <c r="N8" s="45">
        <v>1.5756000000000001</v>
      </c>
      <c r="O8" s="153">
        <f t="shared" si="1"/>
        <v>1.5502926982812499</v>
      </c>
      <c r="P8" s="45">
        <v>1.5646351875000002</v>
      </c>
      <c r="Q8" s="45">
        <v>1.6031730000000002</v>
      </c>
      <c r="R8" s="45">
        <v>1.6261000000000001</v>
      </c>
      <c r="S8" s="153">
        <f t="shared" si="2"/>
        <v>1.6037510671875002</v>
      </c>
      <c r="T8" s="45">
        <v>1.6272205950000003</v>
      </c>
      <c r="U8" s="45">
        <v>1.6545567500000002</v>
      </c>
      <c r="V8" s="45">
        <v>1.6261000000000001</v>
      </c>
      <c r="W8" s="153">
        <f t="shared" si="3"/>
        <v>1.6679011098750003</v>
      </c>
      <c r="X8" s="45">
        <v>1.6793751012500002</v>
      </c>
      <c r="Y8" s="45">
        <v>1.6545567500000002</v>
      </c>
      <c r="Z8" s="46">
        <v>1.74</v>
      </c>
      <c r="AA8" s="153">
        <f t="shared" si="4"/>
        <v>1.7213594787812503</v>
      </c>
      <c r="AB8" s="45">
        <v>1.6793751012500002</v>
      </c>
      <c r="AC8" s="45">
        <v>1.7704500000000001</v>
      </c>
      <c r="AD8" s="47"/>
      <c r="AE8" s="153">
        <f t="shared" si="5"/>
        <v>1.7213594787812503</v>
      </c>
      <c r="AF8" s="45">
        <v>1.79700675</v>
      </c>
      <c r="AG8" s="48"/>
      <c r="AH8" s="48"/>
      <c r="AI8" s="153">
        <f t="shared" si="6"/>
        <v>1.8419319187500001</v>
      </c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9"/>
      <c r="AU8" s="49"/>
      <c r="AV8" s="49"/>
      <c r="AW8" s="49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120"/>
      <c r="DL8" s="85"/>
    </row>
    <row r="9" spans="1:120" ht="0.75" customHeight="1" thickBot="1" x14ac:dyDescent="0.35">
      <c r="B9" s="122" t="s">
        <v>1</v>
      </c>
      <c r="C9" s="171">
        <v>3</v>
      </c>
      <c r="D9" s="4"/>
      <c r="E9" s="4"/>
      <c r="F9" s="4"/>
      <c r="G9" s="4"/>
      <c r="H9" s="27">
        <v>0</v>
      </c>
      <c r="I9" s="50"/>
      <c r="J9" s="50"/>
      <c r="K9" s="154"/>
      <c r="L9" s="27">
        <v>0</v>
      </c>
      <c r="M9" s="50"/>
      <c r="N9" s="50"/>
      <c r="O9" s="154"/>
      <c r="P9" s="27">
        <v>0</v>
      </c>
      <c r="Q9" s="50"/>
      <c r="R9" s="51">
        <v>16633</v>
      </c>
      <c r="S9" s="87"/>
      <c r="T9" s="27">
        <v>0</v>
      </c>
      <c r="U9" s="52"/>
      <c r="V9" s="53">
        <v>17179</v>
      </c>
      <c r="W9" s="88"/>
      <c r="X9" s="27">
        <v>0</v>
      </c>
      <c r="Y9" s="54"/>
      <c r="Z9" s="54">
        <v>17800</v>
      </c>
      <c r="AA9" s="134"/>
      <c r="AB9" s="27">
        <v>0</v>
      </c>
      <c r="AC9" s="36"/>
      <c r="AD9" s="48">
        <v>17972</v>
      </c>
      <c r="AE9" s="48"/>
      <c r="AF9" s="27">
        <v>0</v>
      </c>
      <c r="AG9" s="48"/>
      <c r="AH9" s="48">
        <v>18468</v>
      </c>
      <c r="AI9" s="153">
        <f t="shared" si="6"/>
        <v>0</v>
      </c>
      <c r="AJ9" s="48"/>
      <c r="AK9" s="48"/>
      <c r="AL9" s="48">
        <v>19027</v>
      </c>
      <c r="AM9" s="48"/>
      <c r="AN9" s="48"/>
      <c r="AO9" s="48"/>
      <c r="AP9" s="48">
        <v>19461</v>
      </c>
      <c r="AQ9" s="48"/>
      <c r="AR9" s="48"/>
      <c r="AS9" s="48"/>
      <c r="AT9" s="49"/>
      <c r="AU9" s="49"/>
      <c r="AV9" s="49"/>
      <c r="AW9" s="49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120"/>
      <c r="DL9" s="85"/>
    </row>
    <row r="10" spans="1:120" ht="17.25" customHeight="1" thickBot="1" x14ac:dyDescent="0.35">
      <c r="B10" s="122" t="s">
        <v>8</v>
      </c>
      <c r="C10" s="171"/>
      <c r="D10" s="21">
        <v>19409</v>
      </c>
      <c r="E10" s="9"/>
      <c r="F10" s="9">
        <v>19748.657500000001</v>
      </c>
      <c r="G10" s="9">
        <v>19673.63</v>
      </c>
      <c r="H10" s="55">
        <v>20044.887362500001</v>
      </c>
      <c r="I10" s="56">
        <v>20017.918525000001</v>
      </c>
      <c r="J10" s="56">
        <v>20101.86</v>
      </c>
      <c r="K10" s="155">
        <f>K4+K6</f>
        <v>20546.009546562502</v>
      </c>
      <c r="L10" s="57">
        <v>20318.187302875001</v>
      </c>
      <c r="M10" s="56">
        <v>20453.64255</v>
      </c>
      <c r="N10" s="56">
        <v>20530.099999999999</v>
      </c>
      <c r="O10" s="155">
        <f>O4+O6</f>
        <v>20826.141985446877</v>
      </c>
      <c r="P10" s="57">
        <v>20760.44718825</v>
      </c>
      <c r="Q10" s="56">
        <v>20889.376749999999</v>
      </c>
      <c r="R10" s="56">
        <v>20958.330000000002</v>
      </c>
      <c r="S10" s="155">
        <f>S4+S6</f>
        <v>21279.458367956249</v>
      </c>
      <c r="T10" s="58">
        <v>21202.71740125</v>
      </c>
      <c r="U10" s="56">
        <v>21325.100775000003</v>
      </c>
      <c r="V10" s="56">
        <v>21508.79</v>
      </c>
      <c r="W10" s="155">
        <f>W4+W6</f>
        <v>21732.785336281249</v>
      </c>
      <c r="X10" s="57">
        <v>21644.977286625002</v>
      </c>
      <c r="Y10" s="56">
        <v>21885.193825000002</v>
      </c>
      <c r="Z10" s="56">
        <v>22136</v>
      </c>
      <c r="AA10" s="155">
        <f>AA4+AA6</f>
        <v>22186.101718790629</v>
      </c>
      <c r="AB10" s="57">
        <v>22213.471732375001</v>
      </c>
      <c r="AC10" s="56">
        <v>22523.38</v>
      </c>
      <c r="AD10" s="48"/>
      <c r="AE10" s="155">
        <f>AE4+AE6</f>
        <v>22768.808525684377</v>
      </c>
      <c r="AF10" s="57">
        <v>22861.2307</v>
      </c>
      <c r="AG10" s="48"/>
      <c r="AH10" s="48"/>
      <c r="AI10" s="155">
        <f>AI4+AI6</f>
        <v>23432.7614675</v>
      </c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9"/>
      <c r="AU10" s="49"/>
      <c r="AV10" s="49"/>
      <c r="AW10" s="49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121"/>
      <c r="DL10" s="48"/>
      <c r="DM10" s="11"/>
      <c r="DN10" s="11"/>
      <c r="DP10" s="12"/>
    </row>
    <row r="11" spans="1:120" ht="18.75" x14ac:dyDescent="0.3">
      <c r="B11" s="122" t="s">
        <v>21</v>
      </c>
      <c r="C11" s="171"/>
      <c r="D11" s="4"/>
      <c r="E11" s="4"/>
      <c r="F11" s="4"/>
      <c r="G11" s="4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34">
        <v>16800.330000000002</v>
      </c>
      <c r="S11" s="36"/>
      <c r="T11" s="48"/>
      <c r="U11" s="59">
        <v>17094.335775000003</v>
      </c>
      <c r="V11" s="27">
        <v>17350.79</v>
      </c>
      <c r="W11" s="27"/>
      <c r="X11" s="38">
        <v>17350.750811625003</v>
      </c>
      <c r="Y11" s="38">
        <v>17654.428825000003</v>
      </c>
      <c r="Z11" s="38">
        <v>17978</v>
      </c>
      <c r="AA11" s="153">
        <f>(X11*2.5%)+X11</f>
        <v>17784.519581915629</v>
      </c>
      <c r="AB11" s="38">
        <v>17919.245257375002</v>
      </c>
      <c r="AC11" s="38">
        <v>18292.615000000002</v>
      </c>
      <c r="AD11" s="38">
        <v>18151.72</v>
      </c>
      <c r="AE11" s="153">
        <f>(AB11*2.5%)+AB11</f>
        <v>18367.226388809377</v>
      </c>
      <c r="AF11" s="38">
        <v>18567.004225000001</v>
      </c>
      <c r="AG11" s="38">
        <v>18469.375100000001</v>
      </c>
      <c r="AH11" s="38">
        <v>18652.68</v>
      </c>
      <c r="AI11" s="153">
        <f>(AF11*2.5%)+AF11</f>
        <v>19031.179330625</v>
      </c>
      <c r="AJ11" s="38">
        <v>18746.415726499999</v>
      </c>
      <c r="AK11" s="38">
        <v>18979.101900000001</v>
      </c>
      <c r="AL11" s="38">
        <v>19217.27</v>
      </c>
      <c r="AM11" s="153">
        <f>(AJ11*2.5%)+AJ11</f>
        <v>19215.076119662499</v>
      </c>
      <c r="AN11" s="38">
        <v>19263.7884285</v>
      </c>
      <c r="AO11" s="38">
        <v>19553.572225000004</v>
      </c>
      <c r="AP11" s="38">
        <v>19654.61</v>
      </c>
      <c r="AQ11" s="153">
        <f>(AN11*2.5%)+AN11</f>
        <v>19745.383139212499</v>
      </c>
      <c r="AR11" s="38">
        <v>19846.875808375004</v>
      </c>
      <c r="AS11" s="38">
        <v>19998.565675000002</v>
      </c>
      <c r="AT11" s="39"/>
      <c r="AU11" s="153">
        <f>(AR11*2.5%)+AR11</f>
        <v>20343.04770358438</v>
      </c>
      <c r="AV11" s="38">
        <v>20298.544160125002</v>
      </c>
      <c r="AW11" s="37"/>
      <c r="AX11" s="37"/>
      <c r="AY11" s="153">
        <f>(AV11*2.5%)+AV11</f>
        <v>20806.007764128128</v>
      </c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120"/>
      <c r="DL11" s="85"/>
    </row>
    <row r="12" spans="1:120" ht="18.75" hidden="1" x14ac:dyDescent="0.3">
      <c r="B12" s="123" t="s">
        <v>2</v>
      </c>
      <c r="C12" s="171"/>
      <c r="D12" s="4"/>
      <c r="E12" s="4"/>
      <c r="F12" s="4"/>
      <c r="G12" s="4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60">
        <v>4117</v>
      </c>
      <c r="S12" s="36"/>
      <c r="T12" s="48"/>
      <c r="U12" s="61"/>
      <c r="V12" s="28">
        <v>4117</v>
      </c>
      <c r="W12" s="27"/>
      <c r="X12" s="38">
        <v>0</v>
      </c>
      <c r="Y12" s="29"/>
      <c r="Z12" s="29">
        <v>4117</v>
      </c>
      <c r="AA12" s="153">
        <f t="shared" ref="AA12:AA15" si="7">(X12*2.5%)+X12</f>
        <v>0</v>
      </c>
      <c r="AB12" s="38">
        <v>0</v>
      </c>
      <c r="AC12" s="29"/>
      <c r="AD12" s="29">
        <v>4117</v>
      </c>
      <c r="AE12" s="153">
        <f t="shared" ref="AE12:AE15" si="8">(AB12*2.5%)+AB12</f>
        <v>0</v>
      </c>
      <c r="AF12" s="38">
        <v>0</v>
      </c>
      <c r="AG12" s="29"/>
      <c r="AH12" s="29">
        <v>4117</v>
      </c>
      <c r="AI12" s="153">
        <f t="shared" ref="AI12:AI16" si="9">(AF12*2.5%)+AF12</f>
        <v>0</v>
      </c>
      <c r="AJ12" s="38">
        <v>0</v>
      </c>
      <c r="AK12" s="29"/>
      <c r="AL12" s="29">
        <v>4117</v>
      </c>
      <c r="AM12" s="153">
        <f t="shared" ref="AM12:AM15" si="10">(AJ12*2.5%)+AJ12</f>
        <v>0</v>
      </c>
      <c r="AN12" s="38">
        <v>0</v>
      </c>
      <c r="AO12" s="29"/>
      <c r="AP12" s="41">
        <v>4117</v>
      </c>
      <c r="AQ12" s="153">
        <f t="shared" ref="AQ12:AQ15" si="11">(AN12*2.5%)+AN12</f>
        <v>0</v>
      </c>
      <c r="AR12" s="38">
        <v>0</v>
      </c>
      <c r="AS12" s="29"/>
      <c r="AT12" s="39"/>
      <c r="AU12" s="153">
        <f t="shared" ref="AU12:AU15" si="12">(AR12*2.5%)+AR12</f>
        <v>0</v>
      </c>
      <c r="AV12" s="38">
        <v>0</v>
      </c>
      <c r="AW12" s="37"/>
      <c r="AX12" s="37"/>
      <c r="AY12" s="153">
        <f t="shared" ref="AY12:AY15" si="13">(AV12*2.5%)+AV12</f>
        <v>0</v>
      </c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120"/>
      <c r="DL12" s="85"/>
    </row>
    <row r="13" spans="1:120" ht="18.75" x14ac:dyDescent="0.3">
      <c r="B13" s="123" t="s">
        <v>2</v>
      </c>
      <c r="C13" s="171"/>
      <c r="D13" s="4"/>
      <c r="E13" s="4"/>
      <c r="F13" s="4"/>
      <c r="G13" s="4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34">
        <v>4158.17</v>
      </c>
      <c r="S13" s="36"/>
      <c r="T13" s="48"/>
      <c r="U13" s="59">
        <v>4230.9379750000007</v>
      </c>
      <c r="V13" s="27">
        <v>4158.17</v>
      </c>
      <c r="W13" s="27"/>
      <c r="X13" s="38">
        <v>4294.4020446250006</v>
      </c>
      <c r="Y13" s="38">
        <v>4230.9379750000007</v>
      </c>
      <c r="Z13" s="38">
        <v>4158.17</v>
      </c>
      <c r="AA13" s="153">
        <f t="shared" si="7"/>
        <v>4401.7620957406252</v>
      </c>
      <c r="AB13" s="38">
        <v>4294.4020446250006</v>
      </c>
      <c r="AC13" s="38">
        <v>4230.9379750000007</v>
      </c>
      <c r="AD13" s="38">
        <v>4158.17</v>
      </c>
      <c r="AE13" s="153">
        <f t="shared" si="8"/>
        <v>4401.7620957406252</v>
      </c>
      <c r="AF13" s="38">
        <v>4294.4020446250006</v>
      </c>
      <c r="AG13" s="38">
        <v>4230.9379750000007</v>
      </c>
      <c r="AH13" s="38">
        <v>4158.17</v>
      </c>
      <c r="AI13" s="153">
        <f t="shared" si="9"/>
        <v>4401.7620957406252</v>
      </c>
      <c r="AJ13" s="38">
        <v>4294.4020446250006</v>
      </c>
      <c r="AK13" s="38">
        <v>4230.9379750000007</v>
      </c>
      <c r="AL13" s="38">
        <v>4158.17</v>
      </c>
      <c r="AM13" s="153">
        <f t="shared" si="10"/>
        <v>4401.7620957406252</v>
      </c>
      <c r="AN13" s="38">
        <v>4294.4020446250006</v>
      </c>
      <c r="AO13" s="38">
        <v>4230.9379750000007</v>
      </c>
      <c r="AP13" s="38">
        <v>4158.17</v>
      </c>
      <c r="AQ13" s="153">
        <f t="shared" si="11"/>
        <v>4401.7620957406252</v>
      </c>
      <c r="AR13" s="38">
        <v>4294.4020446250006</v>
      </c>
      <c r="AS13" s="38">
        <v>4230.9379750000007</v>
      </c>
      <c r="AT13" s="39"/>
      <c r="AU13" s="153">
        <f t="shared" si="12"/>
        <v>4401.7620957406252</v>
      </c>
      <c r="AV13" s="38">
        <v>4294.4020446250006</v>
      </c>
      <c r="AW13" s="37"/>
      <c r="AX13" s="37"/>
      <c r="AY13" s="153">
        <f t="shared" si="13"/>
        <v>4401.7620957406252</v>
      </c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120"/>
      <c r="DL13" s="85"/>
    </row>
    <row r="14" spans="1:120" ht="19.5" hidden="1" thickBot="1" x14ac:dyDescent="0.35">
      <c r="B14" s="124" t="s">
        <v>3</v>
      </c>
      <c r="C14" s="171"/>
      <c r="D14" s="4"/>
      <c r="E14" s="4"/>
      <c r="F14" s="4"/>
      <c r="G14" s="4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62">
        <v>1.61</v>
      </c>
      <c r="S14" s="137"/>
      <c r="T14" s="63"/>
      <c r="U14" s="64"/>
      <c r="V14" s="65">
        <v>1.61</v>
      </c>
      <c r="W14" s="139"/>
      <c r="X14" s="38">
        <v>0</v>
      </c>
      <c r="Y14" s="42"/>
      <c r="Z14" s="66">
        <v>1.61</v>
      </c>
      <c r="AA14" s="153">
        <f t="shared" si="7"/>
        <v>0</v>
      </c>
      <c r="AB14" s="38">
        <v>0</v>
      </c>
      <c r="AC14" s="42"/>
      <c r="AD14" s="42">
        <v>1.61</v>
      </c>
      <c r="AE14" s="153">
        <f t="shared" si="8"/>
        <v>0</v>
      </c>
      <c r="AF14" s="38">
        <v>0</v>
      </c>
      <c r="AG14" s="42"/>
      <c r="AH14" s="42">
        <v>1.65</v>
      </c>
      <c r="AI14" s="153">
        <f t="shared" si="9"/>
        <v>0</v>
      </c>
      <c r="AJ14" s="38">
        <v>0</v>
      </c>
      <c r="AK14" s="42"/>
      <c r="AL14" s="44">
        <v>1.71</v>
      </c>
      <c r="AM14" s="153">
        <f t="shared" si="10"/>
        <v>0</v>
      </c>
      <c r="AN14" s="38">
        <v>0</v>
      </c>
      <c r="AO14" s="42"/>
      <c r="AP14" s="44">
        <v>1.76</v>
      </c>
      <c r="AQ14" s="153">
        <f t="shared" si="11"/>
        <v>0</v>
      </c>
      <c r="AR14" s="38">
        <v>0</v>
      </c>
      <c r="AS14" s="42"/>
      <c r="AT14" s="39"/>
      <c r="AU14" s="153">
        <f t="shared" si="12"/>
        <v>0</v>
      </c>
      <c r="AV14" s="38">
        <v>0</v>
      </c>
      <c r="AW14" s="37"/>
      <c r="AX14" s="37"/>
      <c r="AY14" s="153">
        <f t="shared" si="13"/>
        <v>0</v>
      </c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120"/>
      <c r="DL14" s="85"/>
    </row>
    <row r="15" spans="1:120" ht="18.75" customHeight="1" thickBot="1" x14ac:dyDescent="0.35">
      <c r="B15" s="124" t="s">
        <v>22</v>
      </c>
      <c r="C15" s="23"/>
      <c r="D15" s="4"/>
      <c r="E15" s="4"/>
      <c r="F15" s="4"/>
      <c r="G15" s="4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67">
        <v>1.6261000000000001</v>
      </c>
      <c r="S15" s="137"/>
      <c r="T15" s="63"/>
      <c r="U15" s="68">
        <v>1.6545567500000002</v>
      </c>
      <c r="V15" s="69">
        <v>1.6261000000000001</v>
      </c>
      <c r="W15" s="69"/>
      <c r="X15" s="45">
        <v>1.6793751012500002</v>
      </c>
      <c r="Y15" s="45">
        <v>1.6545567500000002</v>
      </c>
      <c r="Z15" s="45">
        <v>1.74</v>
      </c>
      <c r="AA15" s="153">
        <f t="shared" si="7"/>
        <v>1.7213594787812503</v>
      </c>
      <c r="AB15" s="45">
        <v>1.6793751012500002</v>
      </c>
      <c r="AC15" s="45">
        <v>1.7704500000000001</v>
      </c>
      <c r="AD15" s="45">
        <v>1.74</v>
      </c>
      <c r="AE15" s="153">
        <f t="shared" si="8"/>
        <v>1.7213594787812503</v>
      </c>
      <c r="AF15" s="45">
        <v>1.79700675</v>
      </c>
      <c r="AG15" s="45">
        <v>1.7704500000000001</v>
      </c>
      <c r="AH15" s="45">
        <v>1.74</v>
      </c>
      <c r="AI15" s="153">
        <f t="shared" si="9"/>
        <v>1.8419319187500001</v>
      </c>
      <c r="AJ15" s="45">
        <v>1.79700675</v>
      </c>
      <c r="AK15" s="45">
        <v>1.7704500000000001</v>
      </c>
      <c r="AL15" s="45">
        <v>1.74</v>
      </c>
      <c r="AM15" s="153">
        <f t="shared" si="10"/>
        <v>1.8419319187500001</v>
      </c>
      <c r="AN15" s="45">
        <v>1.79700675</v>
      </c>
      <c r="AO15" s="45">
        <v>1.7704500000000001</v>
      </c>
      <c r="AP15" s="45">
        <v>1.7776000000000001</v>
      </c>
      <c r="AQ15" s="153">
        <f t="shared" si="11"/>
        <v>1.8419319187500001</v>
      </c>
      <c r="AR15" s="45">
        <v>1.79700675</v>
      </c>
      <c r="AS15" s="45">
        <v>1.8087080000000002</v>
      </c>
      <c r="AT15" s="39"/>
      <c r="AU15" s="153">
        <f t="shared" si="12"/>
        <v>1.8419319187500001</v>
      </c>
      <c r="AV15" s="45">
        <v>1.8358386200000003</v>
      </c>
      <c r="AW15" s="37"/>
      <c r="AX15" s="37"/>
      <c r="AY15" s="153">
        <f t="shared" si="13"/>
        <v>1.8817345855000003</v>
      </c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120"/>
      <c r="DL15" s="85"/>
    </row>
    <row r="16" spans="1:120" ht="15" hidden="1" customHeight="1" x14ac:dyDescent="0.3">
      <c r="B16" s="122" t="s">
        <v>1</v>
      </c>
      <c r="C16" s="171">
        <v>4</v>
      </c>
      <c r="D16" s="4"/>
      <c r="E16" s="4"/>
      <c r="F16" s="4"/>
      <c r="G16" s="4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48"/>
      <c r="U16" s="50"/>
      <c r="V16" s="50"/>
      <c r="W16" s="50"/>
      <c r="X16" s="27">
        <v>0</v>
      </c>
      <c r="Y16" s="50"/>
      <c r="Z16" s="50"/>
      <c r="AA16" s="50"/>
      <c r="AB16" s="27">
        <v>0</v>
      </c>
      <c r="AC16" s="50"/>
      <c r="AD16" s="50"/>
      <c r="AE16" s="50"/>
      <c r="AF16" s="27">
        <v>0</v>
      </c>
      <c r="AG16" s="50"/>
      <c r="AH16" s="50"/>
      <c r="AI16" s="153">
        <f t="shared" si="9"/>
        <v>0</v>
      </c>
      <c r="AJ16" s="27">
        <v>0</v>
      </c>
      <c r="AK16" s="50"/>
      <c r="AL16" s="70">
        <v>19027</v>
      </c>
      <c r="AM16" s="140"/>
      <c r="AN16" s="27">
        <v>0</v>
      </c>
      <c r="AO16" s="71"/>
      <c r="AP16" s="72">
        <v>19461</v>
      </c>
      <c r="AQ16" s="141"/>
      <c r="AR16" s="27">
        <v>0</v>
      </c>
      <c r="AS16" s="72"/>
      <c r="AT16" s="72">
        <v>20147</v>
      </c>
      <c r="AU16" s="141"/>
      <c r="AV16" s="27">
        <v>0</v>
      </c>
      <c r="AW16" s="72"/>
      <c r="AX16" s="72">
        <v>20844</v>
      </c>
      <c r="AY16" s="72"/>
      <c r="AZ16" s="72"/>
      <c r="BA16" s="72"/>
      <c r="BB16" s="72">
        <v>21477</v>
      </c>
      <c r="BC16" s="72"/>
      <c r="BD16" s="72"/>
      <c r="BE16" s="72"/>
      <c r="BF16" s="72">
        <v>21692</v>
      </c>
      <c r="BG16" s="73"/>
      <c r="BH16" s="73"/>
      <c r="BI16" s="73"/>
      <c r="BJ16" s="74">
        <v>22236</v>
      </c>
      <c r="BK16" s="75"/>
      <c r="BL16" s="75"/>
      <c r="BM16" s="75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120"/>
      <c r="DL16" s="85"/>
    </row>
    <row r="17" spans="2:121" ht="18.75" customHeight="1" thickBot="1" x14ac:dyDescent="0.35">
      <c r="B17" s="122" t="s">
        <v>8</v>
      </c>
      <c r="C17" s="171"/>
      <c r="D17" s="4"/>
      <c r="E17" s="4"/>
      <c r="F17" s="4"/>
      <c r="G17" s="4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76">
        <v>20958.5</v>
      </c>
      <c r="S17" s="138"/>
      <c r="T17" s="77"/>
      <c r="U17" s="78">
        <v>21325.273750000004</v>
      </c>
      <c r="V17" s="56">
        <v>21508.959999999999</v>
      </c>
      <c r="W17" s="135"/>
      <c r="X17" s="57">
        <v>21645.152856250003</v>
      </c>
      <c r="Y17" s="56">
        <v>21885.366800000003</v>
      </c>
      <c r="Z17" s="56">
        <v>22136.17</v>
      </c>
      <c r="AA17" s="155">
        <f>AA11+AA13</f>
        <v>22186.281677656254</v>
      </c>
      <c r="AB17" s="57">
        <v>22213.647302000005</v>
      </c>
      <c r="AC17" s="56">
        <v>22523.552975000002</v>
      </c>
      <c r="AD17" s="56">
        <v>22309.89</v>
      </c>
      <c r="AE17" s="155">
        <f>AE11+AE13</f>
        <v>22768.988484550002</v>
      </c>
      <c r="AF17" s="57">
        <v>22861.406269625004</v>
      </c>
      <c r="AG17" s="56">
        <v>22700.313075000002</v>
      </c>
      <c r="AH17" s="56">
        <v>22810.85</v>
      </c>
      <c r="AI17" s="155">
        <f>AI11+AI13</f>
        <v>23432.941426365625</v>
      </c>
      <c r="AJ17" s="57">
        <v>23040.817771125003</v>
      </c>
      <c r="AK17" s="56">
        <v>23210.039875000002</v>
      </c>
      <c r="AL17" s="56">
        <v>23375.440000000002</v>
      </c>
      <c r="AM17" s="155">
        <f>AM11+AM13</f>
        <v>23616.838215403124</v>
      </c>
      <c r="AN17" s="58">
        <v>23558.190473125003</v>
      </c>
      <c r="AO17" s="56">
        <v>23784.510200000004</v>
      </c>
      <c r="AP17" s="56">
        <v>23812.78</v>
      </c>
      <c r="AQ17" s="155">
        <f>AQ11+AQ13</f>
        <v>24147.145234953125</v>
      </c>
      <c r="AR17" s="57">
        <v>24141.277853000003</v>
      </c>
      <c r="AS17" s="56">
        <v>24229.503650000002</v>
      </c>
      <c r="AT17" s="48"/>
      <c r="AU17" s="155">
        <f>AU11+AU13</f>
        <v>24744.809799325005</v>
      </c>
      <c r="AV17" s="57">
        <v>24592.946204750002</v>
      </c>
      <c r="AW17" s="48"/>
      <c r="AX17" s="48"/>
      <c r="AY17" s="155">
        <f>AY11+AY13</f>
        <v>25207.769859868753</v>
      </c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121"/>
      <c r="DL17" s="48"/>
      <c r="DM17" s="11"/>
      <c r="DN17" s="11"/>
      <c r="DQ17" s="13"/>
    </row>
    <row r="18" spans="2:121" ht="19.5" customHeight="1" x14ac:dyDescent="0.3">
      <c r="B18" s="122" t="s">
        <v>21</v>
      </c>
      <c r="C18" s="171"/>
      <c r="D18" s="4"/>
      <c r="E18" s="4"/>
      <c r="F18" s="4"/>
      <c r="G18" s="4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34">
        <v>19217.27</v>
      </c>
      <c r="AM18" s="36"/>
      <c r="AN18" s="48"/>
      <c r="AO18" s="59">
        <v>19553.572225000004</v>
      </c>
      <c r="AP18" s="27">
        <v>19654.61</v>
      </c>
      <c r="AQ18" s="27"/>
      <c r="AR18" s="38">
        <v>19846.875808375004</v>
      </c>
      <c r="AS18" s="38">
        <v>19998.565675000002</v>
      </c>
      <c r="AT18" s="38">
        <v>20348.47</v>
      </c>
      <c r="AU18" s="153">
        <f>(AR18*2.5%)+AR18</f>
        <v>20343.04770358438</v>
      </c>
      <c r="AV18" s="38">
        <v>20298.544160125002</v>
      </c>
      <c r="AW18" s="38">
        <v>20704.568225000003</v>
      </c>
      <c r="AX18" s="38">
        <v>21052.44</v>
      </c>
      <c r="AY18" s="153">
        <f>(AV18*2.5%)+AV18</f>
        <v>20806.007764128128</v>
      </c>
      <c r="AZ18" s="38">
        <v>21015.136748375004</v>
      </c>
      <c r="BA18" s="38">
        <v>21420.8577</v>
      </c>
      <c r="BB18" s="38">
        <v>21691.77</v>
      </c>
      <c r="BC18" s="153">
        <f>(AZ18*2.5%)+AZ18</f>
        <v>21540.515167084377</v>
      </c>
      <c r="BD18" s="38">
        <v>21742.170565500001</v>
      </c>
      <c r="BE18" s="38">
        <v>22071.375975000003</v>
      </c>
      <c r="BF18" s="38">
        <v>21908.920000000002</v>
      </c>
      <c r="BG18" s="153">
        <f>(BD18*2.5%)+BD18</f>
        <v>22285.7248296375</v>
      </c>
      <c r="BH18" s="38">
        <v>22402.446614625002</v>
      </c>
      <c r="BI18" s="38">
        <v>22292.326100000002</v>
      </c>
      <c r="BJ18" s="38">
        <v>22458.36</v>
      </c>
      <c r="BK18" s="153">
        <f>(BH18*2.5%)+BH18</f>
        <v>22962.507779990625</v>
      </c>
      <c r="BL18" s="38">
        <v>22626.710991500004</v>
      </c>
      <c r="BM18" s="38">
        <v>22851.381300000001</v>
      </c>
      <c r="BN18" s="39"/>
      <c r="BO18" s="153">
        <f>(BL18*2.5%)+BL18</f>
        <v>23192.378766287504</v>
      </c>
      <c r="BP18" s="38">
        <v>23194.152019500001</v>
      </c>
      <c r="BQ18" s="50"/>
      <c r="BR18" s="50"/>
      <c r="BS18" s="153">
        <f>(BP18*2.5%)+BP18</f>
        <v>23774.005819987502</v>
      </c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120"/>
      <c r="DL18" s="85"/>
    </row>
    <row r="19" spans="2:121" ht="15" hidden="1" customHeight="1" x14ac:dyDescent="0.3">
      <c r="B19" s="123" t="s">
        <v>2</v>
      </c>
      <c r="C19" s="171"/>
      <c r="D19" s="4"/>
      <c r="E19" s="4"/>
      <c r="F19" s="4"/>
      <c r="G19" s="4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79">
        <v>4117</v>
      </c>
      <c r="AM19" s="75"/>
      <c r="AN19" s="48"/>
      <c r="AO19" s="61"/>
      <c r="AP19" s="80">
        <v>4117</v>
      </c>
      <c r="AQ19" s="142"/>
      <c r="AR19" s="38">
        <v>0</v>
      </c>
      <c r="AS19" s="29"/>
      <c r="AT19" s="29">
        <v>4117</v>
      </c>
      <c r="AU19" s="153">
        <f t="shared" ref="AU19:AU22" si="14">(AR19*2.5%)+AR19</f>
        <v>0</v>
      </c>
      <c r="AV19" s="38">
        <v>0</v>
      </c>
      <c r="AW19" s="29"/>
      <c r="AX19" s="29">
        <v>4168.8</v>
      </c>
      <c r="AY19" s="153">
        <f t="shared" ref="AY19:AY22" si="15">(AV19*2.5%)+AV19</f>
        <v>0</v>
      </c>
      <c r="AZ19" s="38">
        <v>0</v>
      </c>
      <c r="BA19" s="29"/>
      <c r="BB19" s="29">
        <v>4295.4000000000005</v>
      </c>
      <c r="BC19" s="153">
        <f t="shared" ref="BC19:BC22" si="16">(AZ19*2.5%)+AZ19</f>
        <v>0</v>
      </c>
      <c r="BD19" s="38">
        <v>0</v>
      </c>
      <c r="BE19" s="29"/>
      <c r="BF19" s="29">
        <v>4338.4000000000005</v>
      </c>
      <c r="BG19" s="153">
        <f t="shared" ref="BG19:BG22" si="17">(BD19*2.5%)+BD19</f>
        <v>0</v>
      </c>
      <c r="BH19" s="38">
        <v>0</v>
      </c>
      <c r="BI19" s="29"/>
      <c r="BJ19" s="41">
        <v>4447.2</v>
      </c>
      <c r="BK19" s="153">
        <f t="shared" ref="BK19:BK22" si="18">(BH19*2.5%)+BH19</f>
        <v>0</v>
      </c>
      <c r="BL19" s="38">
        <v>0</v>
      </c>
      <c r="BM19" s="29"/>
      <c r="BN19" s="39"/>
      <c r="BO19" s="153">
        <f t="shared" ref="BO19:BO22" si="19">(BL19*2.5%)+BL19</f>
        <v>0</v>
      </c>
      <c r="BP19" s="38">
        <v>0</v>
      </c>
      <c r="BQ19" s="50"/>
      <c r="BR19" s="50"/>
      <c r="BS19" s="153">
        <f t="shared" ref="BS19:BS22" si="20">(BP19*2.5%)+BP19</f>
        <v>0</v>
      </c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120"/>
      <c r="DL19" s="85"/>
    </row>
    <row r="20" spans="2:121" ht="16.5" customHeight="1" x14ac:dyDescent="0.3">
      <c r="B20" s="123" t="s">
        <v>2</v>
      </c>
      <c r="C20" s="171"/>
      <c r="D20" s="4"/>
      <c r="E20" s="4"/>
      <c r="F20" s="4"/>
      <c r="G20" s="4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34">
        <v>4158</v>
      </c>
      <c r="AM20" s="36"/>
      <c r="AN20" s="48"/>
      <c r="AO20" s="59">
        <v>4230.7650000000003</v>
      </c>
      <c r="AP20" s="27">
        <v>4158</v>
      </c>
      <c r="AQ20" s="27"/>
      <c r="AR20" s="38">
        <v>4294.2264750000004</v>
      </c>
      <c r="AS20" s="38">
        <v>4230.7650000000003</v>
      </c>
      <c r="AT20" s="38">
        <v>4158</v>
      </c>
      <c r="AU20" s="153">
        <f t="shared" si="14"/>
        <v>4401.5821368750003</v>
      </c>
      <c r="AV20" s="38">
        <v>4294.2264750000004</v>
      </c>
      <c r="AW20" s="38">
        <v>4230.7650000000003</v>
      </c>
      <c r="AX20" s="38">
        <v>4210.4880000000003</v>
      </c>
      <c r="AY20" s="153">
        <f t="shared" si="15"/>
        <v>4401.5821368750003</v>
      </c>
      <c r="AZ20" s="38">
        <v>4294.2264750000004</v>
      </c>
      <c r="BA20" s="38">
        <v>4284.1715400000003</v>
      </c>
      <c r="BB20" s="38">
        <v>4338.3540000000003</v>
      </c>
      <c r="BC20" s="153">
        <f t="shared" si="16"/>
        <v>4401.5821368750003</v>
      </c>
      <c r="BD20" s="38">
        <v>4348.4341131000001</v>
      </c>
      <c r="BE20" s="38">
        <v>4414.2751950000002</v>
      </c>
      <c r="BF20" s="38">
        <v>4381.7840000000006</v>
      </c>
      <c r="BG20" s="153">
        <f t="shared" si="17"/>
        <v>4457.1449659275004</v>
      </c>
      <c r="BH20" s="38">
        <v>4480.4893229250001</v>
      </c>
      <c r="BI20" s="38">
        <v>4458.465220000001</v>
      </c>
      <c r="BJ20" s="38">
        <v>4491.6720000000005</v>
      </c>
      <c r="BK20" s="153">
        <f t="shared" si="18"/>
        <v>4592.5015559981248</v>
      </c>
      <c r="BL20" s="38">
        <v>4525.3421983000007</v>
      </c>
      <c r="BM20" s="38">
        <v>4570.2762600000005</v>
      </c>
      <c r="BN20" s="39"/>
      <c r="BO20" s="153">
        <f t="shared" si="19"/>
        <v>4638.4757532575004</v>
      </c>
      <c r="BP20" s="38">
        <v>4638.8304039000004</v>
      </c>
      <c r="BQ20" s="50"/>
      <c r="BR20" s="50"/>
      <c r="BS20" s="153">
        <f t="shared" si="20"/>
        <v>4754.8011639975002</v>
      </c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120"/>
      <c r="DL20" s="85"/>
    </row>
    <row r="21" spans="2:121" ht="15.75" hidden="1" customHeight="1" thickBot="1" x14ac:dyDescent="0.35">
      <c r="B21" s="124" t="s">
        <v>3</v>
      </c>
      <c r="C21" s="171"/>
      <c r="D21" s="4"/>
      <c r="E21" s="4"/>
      <c r="F21" s="4"/>
      <c r="G21" s="4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62">
        <v>1.71</v>
      </c>
      <c r="AM21" s="137"/>
      <c r="AN21" s="63"/>
      <c r="AO21" s="64"/>
      <c r="AP21" s="65">
        <v>1.76</v>
      </c>
      <c r="AQ21" s="139"/>
      <c r="AR21" s="38">
        <v>0</v>
      </c>
      <c r="AS21" s="42"/>
      <c r="AT21" s="42">
        <v>1.76</v>
      </c>
      <c r="AU21" s="153">
        <f t="shared" si="14"/>
        <v>0</v>
      </c>
      <c r="AV21" s="38">
        <v>0</v>
      </c>
      <c r="AW21" s="42"/>
      <c r="AX21" s="42">
        <v>1.76</v>
      </c>
      <c r="AY21" s="153">
        <f t="shared" si="15"/>
        <v>0</v>
      </c>
      <c r="AZ21" s="38">
        <v>0</v>
      </c>
      <c r="BA21" s="42"/>
      <c r="BB21" s="42">
        <v>1.76</v>
      </c>
      <c r="BC21" s="153">
        <f t="shared" si="16"/>
        <v>0</v>
      </c>
      <c r="BD21" s="38">
        <v>0</v>
      </c>
      <c r="BE21" s="42"/>
      <c r="BF21" s="43">
        <v>1.76</v>
      </c>
      <c r="BG21" s="153">
        <f t="shared" si="17"/>
        <v>0</v>
      </c>
      <c r="BH21" s="38">
        <v>0</v>
      </c>
      <c r="BI21" s="42"/>
      <c r="BJ21" s="44">
        <v>1.76</v>
      </c>
      <c r="BK21" s="153">
        <f t="shared" si="18"/>
        <v>0</v>
      </c>
      <c r="BL21" s="38">
        <v>0</v>
      </c>
      <c r="BM21" s="42"/>
      <c r="BN21" s="39"/>
      <c r="BO21" s="153">
        <f t="shared" si="19"/>
        <v>0</v>
      </c>
      <c r="BP21" s="38">
        <v>0</v>
      </c>
      <c r="BQ21" s="50"/>
      <c r="BR21" s="50"/>
      <c r="BS21" s="153">
        <f t="shared" si="20"/>
        <v>0</v>
      </c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120"/>
      <c r="DL21" s="85"/>
    </row>
    <row r="22" spans="2:121" ht="21.75" customHeight="1" thickBot="1" x14ac:dyDescent="0.35">
      <c r="B22" s="124" t="s">
        <v>22</v>
      </c>
      <c r="C22" s="23"/>
      <c r="D22" s="4"/>
      <c r="E22" s="4"/>
      <c r="F22" s="4"/>
      <c r="G22" s="4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67">
        <v>1.74</v>
      </c>
      <c r="AM22" s="137"/>
      <c r="AN22" s="63"/>
      <c r="AO22" s="68">
        <v>1.7704500000000001</v>
      </c>
      <c r="AP22" s="69">
        <v>1.7776000000000001</v>
      </c>
      <c r="AQ22" s="69"/>
      <c r="AR22" s="45">
        <v>1.79700675</v>
      </c>
      <c r="AS22" s="45">
        <v>1.8087080000000002</v>
      </c>
      <c r="AT22" s="45">
        <v>1.7776000000000001</v>
      </c>
      <c r="AU22" s="153">
        <f t="shared" si="14"/>
        <v>1.8419319187500001</v>
      </c>
      <c r="AV22" s="45">
        <v>1.8358386200000003</v>
      </c>
      <c r="AW22" s="45">
        <v>1.8087080000000002</v>
      </c>
      <c r="AX22" s="45">
        <v>1.7776000000000001</v>
      </c>
      <c r="AY22" s="153">
        <f t="shared" si="15"/>
        <v>1.8817345855000003</v>
      </c>
      <c r="AZ22" s="45">
        <v>1.8358386200000003</v>
      </c>
      <c r="BA22" s="45">
        <v>1.8087080000000002</v>
      </c>
      <c r="BB22" s="45">
        <v>1.7776000000000001</v>
      </c>
      <c r="BC22" s="153">
        <f t="shared" si="16"/>
        <v>1.8817345855000003</v>
      </c>
      <c r="BD22" s="45">
        <v>1.8358386200000003</v>
      </c>
      <c r="BE22" s="45">
        <v>1.8087080000000002</v>
      </c>
      <c r="BF22" s="45">
        <v>1.7776000000000001</v>
      </c>
      <c r="BG22" s="153">
        <f t="shared" si="17"/>
        <v>1.8817345855000003</v>
      </c>
      <c r="BH22" s="45">
        <v>1.8358386200000003</v>
      </c>
      <c r="BI22" s="45">
        <v>1.8087080000000002</v>
      </c>
      <c r="BJ22" s="45">
        <v>1.7776000000000001</v>
      </c>
      <c r="BK22" s="153">
        <f t="shared" si="18"/>
        <v>1.8817345855000003</v>
      </c>
      <c r="BL22" s="45">
        <v>1.8358386200000003</v>
      </c>
      <c r="BM22" s="45">
        <v>1.8087080000000002</v>
      </c>
      <c r="BN22" s="39"/>
      <c r="BO22" s="153">
        <f t="shared" si="19"/>
        <v>1.8817345855000003</v>
      </c>
      <c r="BP22" s="45">
        <v>1.8358386200000003</v>
      </c>
      <c r="BQ22" s="50"/>
      <c r="BR22" s="50"/>
      <c r="BS22" s="153">
        <f t="shared" si="20"/>
        <v>1.8817345855000003</v>
      </c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120"/>
      <c r="DL22" s="85"/>
    </row>
    <row r="23" spans="2:121" ht="19.5" hidden="1" thickBot="1" x14ac:dyDescent="0.35">
      <c r="B23" s="122" t="s">
        <v>1</v>
      </c>
      <c r="C23" s="171">
        <v>5</v>
      </c>
      <c r="D23" s="4"/>
      <c r="E23" s="4"/>
      <c r="F23" s="4"/>
      <c r="G23" s="4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48"/>
      <c r="AO23" s="50"/>
      <c r="AP23" s="50"/>
      <c r="AQ23" s="50"/>
      <c r="AR23" s="27">
        <v>0</v>
      </c>
      <c r="AS23" s="50"/>
      <c r="AT23" s="50"/>
      <c r="AU23" s="50"/>
      <c r="AV23" s="27">
        <v>0</v>
      </c>
      <c r="AW23" s="50"/>
      <c r="AX23" s="50"/>
      <c r="AY23" s="50"/>
      <c r="AZ23" s="27">
        <v>0</v>
      </c>
      <c r="BA23" s="50"/>
      <c r="BB23" s="50"/>
      <c r="BC23" s="50"/>
      <c r="BD23" s="27">
        <v>0</v>
      </c>
      <c r="BE23" s="50"/>
      <c r="BF23" s="70">
        <v>21692</v>
      </c>
      <c r="BG23" s="140"/>
      <c r="BH23" s="27">
        <v>0</v>
      </c>
      <c r="BI23" s="71"/>
      <c r="BJ23" s="72">
        <v>22236</v>
      </c>
      <c r="BK23" s="141"/>
      <c r="BL23" s="27">
        <v>0</v>
      </c>
      <c r="BM23" s="72"/>
      <c r="BN23" s="72">
        <v>23132</v>
      </c>
      <c r="BO23" s="141"/>
      <c r="BP23" s="27">
        <v>0</v>
      </c>
      <c r="BQ23" s="72"/>
      <c r="BR23" s="72">
        <v>24064</v>
      </c>
      <c r="BS23" s="72"/>
      <c r="BT23" s="72"/>
      <c r="BU23" s="72"/>
      <c r="BV23" s="72">
        <v>25047</v>
      </c>
      <c r="BW23" s="72"/>
      <c r="BX23" s="72"/>
      <c r="BY23" s="72"/>
      <c r="BZ23" s="72">
        <v>26041</v>
      </c>
      <c r="CA23" s="72"/>
      <c r="CB23" s="72"/>
      <c r="CC23" s="72"/>
      <c r="CD23" s="72">
        <v>27090</v>
      </c>
      <c r="CE23" s="73"/>
      <c r="CF23" s="73"/>
      <c r="CG23" s="73"/>
      <c r="CH23" s="74">
        <v>28180</v>
      </c>
      <c r="CI23" s="75"/>
      <c r="CJ23" s="75"/>
      <c r="CK23" s="75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120"/>
      <c r="DL23" s="85"/>
    </row>
    <row r="24" spans="2:121" ht="19.5" thickBot="1" x14ac:dyDescent="0.35">
      <c r="B24" s="122" t="s">
        <v>8</v>
      </c>
      <c r="C24" s="171"/>
      <c r="D24" s="4"/>
      <c r="E24" s="4"/>
      <c r="F24" s="4"/>
      <c r="G24" s="4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76">
        <v>23375.27</v>
      </c>
      <c r="AM24" s="138"/>
      <c r="AN24" s="77"/>
      <c r="AO24" s="78">
        <v>23784.337225000003</v>
      </c>
      <c r="AP24" s="56">
        <v>23812.61</v>
      </c>
      <c r="AQ24" s="135"/>
      <c r="AR24" s="57">
        <v>24141.102283375003</v>
      </c>
      <c r="AS24" s="56">
        <v>24229.330675000001</v>
      </c>
      <c r="AT24" s="56">
        <v>24506.47</v>
      </c>
      <c r="AU24" s="155">
        <f>AU18+AU20</f>
        <v>24744.62984045938</v>
      </c>
      <c r="AV24" s="57">
        <v>24592.770635125002</v>
      </c>
      <c r="AW24" s="56">
        <v>24935.333225000002</v>
      </c>
      <c r="AX24" s="56">
        <v>25262.928</v>
      </c>
      <c r="AY24" s="155">
        <f>AY18+AY20</f>
        <v>25207.589901003128</v>
      </c>
      <c r="AZ24" s="57">
        <v>25309.363223375003</v>
      </c>
      <c r="BA24" s="56">
        <v>25705.02924</v>
      </c>
      <c r="BB24" s="56">
        <v>26030.124</v>
      </c>
      <c r="BC24" s="155">
        <f>BC18+BC20</f>
        <v>25942.097303959377</v>
      </c>
      <c r="BD24" s="57">
        <v>26090.604678600001</v>
      </c>
      <c r="BE24" s="56">
        <v>26485.651170000005</v>
      </c>
      <c r="BF24" s="56">
        <v>26290.704000000002</v>
      </c>
      <c r="BG24" s="155">
        <f>BG18+BG20</f>
        <v>26742.869795564999</v>
      </c>
      <c r="BH24" s="58">
        <v>26882.935937550006</v>
      </c>
      <c r="BI24" s="56">
        <v>26750.791320000004</v>
      </c>
      <c r="BJ24" s="56">
        <v>26950.031999999999</v>
      </c>
      <c r="BK24" s="155">
        <f>BK18+BK20</f>
        <v>27555.009335988751</v>
      </c>
      <c r="BL24" s="57">
        <v>27152.053189800004</v>
      </c>
      <c r="BM24" s="56">
        <v>27421.65756</v>
      </c>
      <c r="BN24" s="48"/>
      <c r="BO24" s="155">
        <f>BO18+BO20</f>
        <v>27830.854519545006</v>
      </c>
      <c r="BP24" s="57">
        <v>27832.982423400001</v>
      </c>
      <c r="BQ24" s="48"/>
      <c r="BR24" s="48"/>
      <c r="BS24" s="155">
        <f>BS18+BS20</f>
        <v>28528.806983985003</v>
      </c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121"/>
      <c r="DL24" s="48"/>
      <c r="DM24" s="11"/>
      <c r="DN24" s="11"/>
    </row>
    <row r="25" spans="2:121" ht="18.75" x14ac:dyDescent="0.3">
      <c r="B25" s="122" t="s">
        <v>21</v>
      </c>
      <c r="C25" s="171"/>
      <c r="D25" s="4"/>
      <c r="E25" s="4"/>
      <c r="F25" s="4"/>
      <c r="G25" s="4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34">
        <v>21908.920000000002</v>
      </c>
      <c r="BG25" s="36"/>
      <c r="BH25" s="48"/>
      <c r="BI25" s="59">
        <v>22292.326100000002</v>
      </c>
      <c r="BJ25" s="27">
        <v>22458.36</v>
      </c>
      <c r="BK25" s="27"/>
      <c r="BL25" s="38">
        <v>22626.710991500004</v>
      </c>
      <c r="BM25" s="38">
        <v>22851.381300000001</v>
      </c>
      <c r="BN25" s="38">
        <v>23363.32</v>
      </c>
      <c r="BO25" s="153">
        <f>(BL25*2.5%)+BL25</f>
        <v>23192.378766287504</v>
      </c>
      <c r="BP25" s="38">
        <v>23194.152019500001</v>
      </c>
      <c r="BQ25" s="38">
        <v>23772.178100000001</v>
      </c>
      <c r="BR25" s="38">
        <v>24303.64</v>
      </c>
      <c r="BS25" s="153">
        <f>(BP25*2.5%)+BP25</f>
        <v>23774.005819987502</v>
      </c>
      <c r="BT25" s="38">
        <v>24128.760771500001</v>
      </c>
      <c r="BU25" s="38">
        <v>24728.953700000002</v>
      </c>
      <c r="BV25" s="38">
        <v>25298.47</v>
      </c>
      <c r="BW25" s="153">
        <f>(BT25*2.5%)+BT25</f>
        <v>24731.9797907875</v>
      </c>
      <c r="BX25" s="38">
        <v>25099.888005500001</v>
      </c>
      <c r="BY25" s="38">
        <v>25741.193225000003</v>
      </c>
      <c r="BZ25" s="38">
        <v>26302.41</v>
      </c>
      <c r="CA25" s="153">
        <f>(BX25*2.5%)+BX25</f>
        <v>25727.3852056375</v>
      </c>
      <c r="CB25" s="38">
        <v>26127.311123375002</v>
      </c>
      <c r="CC25" s="38">
        <v>26762.702175000002</v>
      </c>
      <c r="CD25" s="38">
        <v>27360.9</v>
      </c>
      <c r="CE25" s="153">
        <f>(CB25*2.5%)+CB25</f>
        <v>26780.493901459377</v>
      </c>
      <c r="CF25" s="38">
        <v>27164.142707625004</v>
      </c>
      <c r="CG25" s="38">
        <v>27839.715750000003</v>
      </c>
      <c r="CH25" s="38">
        <v>28461.8</v>
      </c>
      <c r="CI25" s="153">
        <f>(CF25*2.5%)+CF25</f>
        <v>27843.246275315629</v>
      </c>
      <c r="CJ25" s="38">
        <v>28257.311486250004</v>
      </c>
      <c r="CK25" s="38">
        <v>28959.8815</v>
      </c>
      <c r="CL25" s="39"/>
      <c r="CM25" s="153">
        <f>(CJ25*2.5%)+CJ25</f>
        <v>28963.744273406253</v>
      </c>
      <c r="CN25" s="38">
        <v>29394.279722499999</v>
      </c>
      <c r="CP25" s="50"/>
      <c r="CQ25" s="153">
        <f>(CN25*2.5%)+CN25</f>
        <v>30129.136715562501</v>
      </c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120"/>
      <c r="DL25" s="85"/>
    </row>
    <row r="26" spans="2:121" ht="18.75" hidden="1" x14ac:dyDescent="0.3">
      <c r="B26" s="123" t="s">
        <v>2</v>
      </c>
      <c r="C26" s="171"/>
      <c r="D26" s="5"/>
      <c r="E26" s="5"/>
      <c r="F26" s="5"/>
      <c r="G26" s="5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79">
        <v>4338.4000000000005</v>
      </c>
      <c r="BG26" s="75"/>
      <c r="BH26" s="48"/>
      <c r="BI26" s="61"/>
      <c r="BJ26" s="80">
        <v>4447.2</v>
      </c>
      <c r="BK26" s="142"/>
      <c r="BL26" s="38">
        <v>0</v>
      </c>
      <c r="BM26" s="29"/>
      <c r="BN26" s="29">
        <v>4626.4000000000005</v>
      </c>
      <c r="BO26" s="153">
        <f t="shared" ref="BO26:BO29" si="21">(BL26*2.5%)+BL26</f>
        <v>0</v>
      </c>
      <c r="BP26" s="38">
        <v>0</v>
      </c>
      <c r="BQ26" s="29"/>
      <c r="BR26" s="29">
        <v>4812.8</v>
      </c>
      <c r="BS26" s="153">
        <f t="shared" ref="BS26:BS29" si="22">(BP26*2.5%)+BP26</f>
        <v>0</v>
      </c>
      <c r="BT26" s="38">
        <v>0</v>
      </c>
      <c r="BU26" s="29"/>
      <c r="BV26" s="29">
        <v>5009.4000000000005</v>
      </c>
      <c r="BW26" s="153">
        <f t="shared" ref="BW26:BW30" si="23">(BT26*2.5%)+BT26</f>
        <v>0</v>
      </c>
      <c r="BX26" s="38">
        <v>0</v>
      </c>
      <c r="BY26" s="29"/>
      <c r="BZ26" s="29">
        <v>5208.2000000000007</v>
      </c>
      <c r="CA26" s="153">
        <f t="shared" ref="CA26:CA29" si="24">(BX26*2.5%)+BX26</f>
        <v>0</v>
      </c>
      <c r="CB26" s="38">
        <v>0</v>
      </c>
      <c r="CC26" s="29"/>
      <c r="CD26" s="29">
        <v>5418</v>
      </c>
      <c r="CE26" s="153">
        <f t="shared" ref="CE26:CE29" si="25">(CB26*2.5%)+CB26</f>
        <v>0</v>
      </c>
      <c r="CF26" s="38">
        <v>0</v>
      </c>
      <c r="CG26" s="29"/>
      <c r="CH26" s="41">
        <v>5636</v>
      </c>
      <c r="CI26" s="153">
        <f t="shared" ref="CI26:CI29" si="26">(CF26*2.5%)+CF26</f>
        <v>0</v>
      </c>
      <c r="CJ26" s="38">
        <v>0</v>
      </c>
      <c r="CK26" s="29"/>
      <c r="CL26" s="81"/>
      <c r="CM26" s="153">
        <f t="shared" ref="CM26:CM29" si="27">(CJ26*2.5%)+CJ26</f>
        <v>0</v>
      </c>
      <c r="CN26" s="38">
        <v>0</v>
      </c>
      <c r="CP26" s="40"/>
      <c r="CQ26" s="153">
        <f t="shared" ref="CQ26:CQ29" si="28">(CN26*2.5%)+CN26</f>
        <v>0</v>
      </c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120"/>
      <c r="DL26" s="85"/>
    </row>
    <row r="27" spans="2:121" ht="18.75" x14ac:dyDescent="0.3">
      <c r="B27" s="123" t="s">
        <v>2</v>
      </c>
      <c r="C27" s="171"/>
      <c r="D27" s="5"/>
      <c r="E27" s="5"/>
      <c r="F27" s="5"/>
      <c r="G27" s="5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34">
        <v>4381.7840000000006</v>
      </c>
      <c r="BG27" s="36"/>
      <c r="BH27" s="48"/>
      <c r="BI27" s="59">
        <v>4458.465220000001</v>
      </c>
      <c r="BJ27" s="27">
        <v>4491.6720000000005</v>
      </c>
      <c r="BK27" s="27"/>
      <c r="BL27" s="38">
        <v>4525.3421983000007</v>
      </c>
      <c r="BM27" s="38">
        <v>4570.2762600000005</v>
      </c>
      <c r="BN27" s="38">
        <v>4672.6639999999998</v>
      </c>
      <c r="BO27" s="153">
        <f t="shared" si="21"/>
        <v>4638.4757532575004</v>
      </c>
      <c r="BP27" s="38">
        <v>4638.8304039000004</v>
      </c>
      <c r="BQ27" s="38">
        <v>4754.4356200000002</v>
      </c>
      <c r="BR27" s="38">
        <v>4860.7280000000001</v>
      </c>
      <c r="BS27" s="153">
        <f t="shared" si="22"/>
        <v>4754.8011639975002</v>
      </c>
      <c r="BT27" s="38">
        <v>4825.7521543000003</v>
      </c>
      <c r="BU27" s="38">
        <v>4945.7907400000004</v>
      </c>
      <c r="BV27" s="38">
        <v>5059.6940000000004</v>
      </c>
      <c r="BW27" s="153">
        <f t="shared" si="23"/>
        <v>4946.3959581575</v>
      </c>
      <c r="BX27" s="38">
        <v>5019.9776011000004</v>
      </c>
      <c r="BY27" s="38">
        <v>5148.2386450000004</v>
      </c>
      <c r="BZ27" s="38">
        <v>5260.482</v>
      </c>
      <c r="CA27" s="153">
        <f t="shared" si="24"/>
        <v>5145.4770411275003</v>
      </c>
      <c r="CB27" s="38">
        <v>5225.4622246750005</v>
      </c>
      <c r="CC27" s="38">
        <v>5352.5404350000008</v>
      </c>
      <c r="CD27" s="38">
        <v>5472.18</v>
      </c>
      <c r="CE27" s="153">
        <f t="shared" si="25"/>
        <v>5356.0987802918753</v>
      </c>
      <c r="CF27" s="38">
        <v>5432.8285415250011</v>
      </c>
      <c r="CG27" s="38">
        <v>5567.943150000001</v>
      </c>
      <c r="CH27" s="38">
        <v>5692.3600000000006</v>
      </c>
      <c r="CI27" s="153">
        <f t="shared" si="26"/>
        <v>5568.6492550631265</v>
      </c>
      <c r="CJ27" s="38">
        <v>5651.462297250001</v>
      </c>
      <c r="CK27" s="38">
        <v>5791.9763000000012</v>
      </c>
      <c r="CL27" s="81"/>
      <c r="CM27" s="153">
        <f t="shared" si="27"/>
        <v>5792.748854681251</v>
      </c>
      <c r="CN27" s="38">
        <v>5878.855944500001</v>
      </c>
      <c r="CP27" s="40"/>
      <c r="CQ27" s="153">
        <f t="shared" si="28"/>
        <v>6025.8273431125008</v>
      </c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120"/>
      <c r="DL27" s="85"/>
    </row>
    <row r="28" spans="2:121" ht="19.5" hidden="1" thickBot="1" x14ac:dyDescent="0.35">
      <c r="B28" s="124" t="s">
        <v>3</v>
      </c>
      <c r="C28" s="171"/>
      <c r="D28" s="5"/>
      <c r="E28" s="5"/>
      <c r="F28" s="5"/>
      <c r="G28" s="5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82">
        <v>1.76</v>
      </c>
      <c r="BG28" s="145"/>
      <c r="BH28" s="63"/>
      <c r="BI28" s="64"/>
      <c r="BJ28" s="83">
        <v>1.76</v>
      </c>
      <c r="BK28" s="146"/>
      <c r="BL28" s="38">
        <v>0</v>
      </c>
      <c r="BM28" s="42"/>
      <c r="BN28" s="42">
        <v>1.94</v>
      </c>
      <c r="BO28" s="153">
        <f t="shared" si="21"/>
        <v>0</v>
      </c>
      <c r="BP28" s="38">
        <v>0</v>
      </c>
      <c r="BQ28" s="42"/>
      <c r="BR28" s="42">
        <v>2.14</v>
      </c>
      <c r="BS28" s="153">
        <f t="shared" si="22"/>
        <v>0</v>
      </c>
      <c r="BT28" s="38">
        <v>0</v>
      </c>
      <c r="BU28" s="42"/>
      <c r="BV28" s="42">
        <v>2.2200000000000002</v>
      </c>
      <c r="BW28" s="153">
        <f t="shared" si="23"/>
        <v>0</v>
      </c>
      <c r="BX28" s="38">
        <v>0</v>
      </c>
      <c r="BY28" s="42"/>
      <c r="BZ28" s="42">
        <v>2.2999999999999998</v>
      </c>
      <c r="CA28" s="153">
        <f t="shared" si="24"/>
        <v>0</v>
      </c>
      <c r="CB28" s="38">
        <v>0</v>
      </c>
      <c r="CC28" s="42"/>
      <c r="CD28" s="42">
        <v>2.4</v>
      </c>
      <c r="CE28" s="153">
        <f t="shared" si="25"/>
        <v>0</v>
      </c>
      <c r="CF28" s="38">
        <v>0</v>
      </c>
      <c r="CG28" s="42"/>
      <c r="CH28" s="66">
        <v>2.4900000000000002</v>
      </c>
      <c r="CI28" s="153">
        <f>(CF28*2.5%)+CF28</f>
        <v>0</v>
      </c>
      <c r="CJ28" s="38">
        <v>0</v>
      </c>
      <c r="CK28" s="42"/>
      <c r="CL28" s="81"/>
      <c r="CM28" s="153">
        <f t="shared" si="27"/>
        <v>0</v>
      </c>
      <c r="CN28" s="38">
        <v>0</v>
      </c>
      <c r="CP28" s="40"/>
      <c r="CQ28" s="153">
        <f t="shared" si="28"/>
        <v>0</v>
      </c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120"/>
      <c r="DL28" s="85"/>
    </row>
    <row r="29" spans="2:121" ht="18.75" customHeight="1" thickBot="1" x14ac:dyDescent="0.35">
      <c r="B29" s="124" t="s">
        <v>22</v>
      </c>
      <c r="C29" s="23"/>
      <c r="D29" s="5"/>
      <c r="E29" s="5"/>
      <c r="F29" s="5"/>
      <c r="G29" s="5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67">
        <v>1.8</v>
      </c>
      <c r="BG29" s="137"/>
      <c r="BH29" s="63"/>
      <c r="BI29" s="68">
        <v>1.8315000000000001</v>
      </c>
      <c r="BJ29" s="69">
        <v>1.8</v>
      </c>
      <c r="BK29" s="69"/>
      <c r="BL29" s="45">
        <v>1.8589725000000001</v>
      </c>
      <c r="BM29" s="45">
        <v>1.8315000000000001</v>
      </c>
      <c r="BN29" s="45">
        <v>1.9594</v>
      </c>
      <c r="BO29" s="153">
        <f t="shared" si="21"/>
        <v>1.9054468125000001</v>
      </c>
      <c r="BP29" s="45">
        <v>1.8589725000000001</v>
      </c>
      <c r="BQ29" s="45">
        <v>1.9936895000000001</v>
      </c>
      <c r="BR29" s="45">
        <v>2.1614</v>
      </c>
      <c r="BS29" s="153">
        <f t="shared" si="22"/>
        <v>1.9054468125000001</v>
      </c>
      <c r="BT29" s="45">
        <v>2.0235948425000001</v>
      </c>
      <c r="BU29" s="45">
        <v>2.1992245000000001</v>
      </c>
      <c r="BV29" s="45">
        <v>2.2422000000000004</v>
      </c>
      <c r="BW29" s="153">
        <f t="shared" si="23"/>
        <v>2.0741847135625</v>
      </c>
      <c r="BX29" s="45">
        <v>2.2322128675000004</v>
      </c>
      <c r="BY29" s="45">
        <v>2.2814385000000006</v>
      </c>
      <c r="BZ29" s="45">
        <v>2.323</v>
      </c>
      <c r="CA29" s="153">
        <f t="shared" si="24"/>
        <v>2.2880181891875004</v>
      </c>
      <c r="CB29" s="45">
        <v>2.3156600775000005</v>
      </c>
      <c r="CC29" s="45">
        <v>2.3636525000000002</v>
      </c>
      <c r="CD29" s="45">
        <v>2.4239999999999999</v>
      </c>
      <c r="CE29" s="153">
        <f t="shared" si="25"/>
        <v>2.3735515794375006</v>
      </c>
      <c r="CF29" s="45">
        <v>2.3991072875000001</v>
      </c>
      <c r="CG29" s="45">
        <v>2.4664200000000003</v>
      </c>
      <c r="CH29" s="45">
        <v>2.5149000000000004</v>
      </c>
      <c r="CI29" s="153">
        <f t="shared" si="26"/>
        <v>2.4590849696875003</v>
      </c>
      <c r="CJ29" s="45">
        <v>2.5034163000000005</v>
      </c>
      <c r="CK29" s="45">
        <v>2.5589107500000003</v>
      </c>
      <c r="CL29" s="84"/>
      <c r="CM29" s="153">
        <f t="shared" si="27"/>
        <v>2.5660017075000003</v>
      </c>
      <c r="CN29" s="45">
        <v>2.5972944112500005</v>
      </c>
      <c r="CP29" s="40"/>
      <c r="CQ29" s="153">
        <f t="shared" si="28"/>
        <v>2.6622267715312504</v>
      </c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120"/>
      <c r="DL29" s="85"/>
    </row>
    <row r="30" spans="2:121" ht="19.5" hidden="1" thickBot="1" x14ac:dyDescent="0.35">
      <c r="B30" s="122" t="s">
        <v>1</v>
      </c>
      <c r="C30" s="171">
        <v>6</v>
      </c>
      <c r="D30" s="5"/>
      <c r="E30" s="5"/>
      <c r="F30" s="5"/>
      <c r="G30" s="5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85"/>
      <c r="BI30" s="40"/>
      <c r="BJ30" s="40"/>
      <c r="BK30" s="40"/>
      <c r="BL30" s="27">
        <v>0</v>
      </c>
      <c r="BM30" s="40"/>
      <c r="BN30" s="40"/>
      <c r="BO30" s="40"/>
      <c r="BP30" s="27">
        <v>0</v>
      </c>
      <c r="BQ30" s="40"/>
      <c r="BR30" s="40"/>
      <c r="BS30" s="40"/>
      <c r="BT30" s="27">
        <v>0</v>
      </c>
      <c r="BU30" s="40"/>
      <c r="BV30" s="40"/>
      <c r="BW30" s="153">
        <f t="shared" si="23"/>
        <v>0</v>
      </c>
      <c r="BX30" s="27">
        <v>0</v>
      </c>
      <c r="BY30" s="40"/>
      <c r="BZ30" s="86">
        <v>26041</v>
      </c>
      <c r="CA30" s="87"/>
      <c r="CB30" s="27">
        <v>0</v>
      </c>
      <c r="CC30" s="87"/>
      <c r="CD30" s="88">
        <v>27090</v>
      </c>
      <c r="CE30" s="88"/>
      <c r="CF30" s="27">
        <v>0</v>
      </c>
      <c r="CG30" s="88"/>
      <c r="CH30" s="88">
        <v>28180</v>
      </c>
      <c r="CI30" s="88"/>
      <c r="CJ30" s="27">
        <v>0</v>
      </c>
      <c r="CK30" s="88"/>
      <c r="CL30" s="53">
        <v>29043</v>
      </c>
      <c r="CM30" s="88"/>
      <c r="CN30" s="27">
        <v>0</v>
      </c>
      <c r="CP30" s="53">
        <v>30057</v>
      </c>
      <c r="CQ30" s="53"/>
      <c r="CR30" s="53"/>
      <c r="CS30" s="53"/>
      <c r="CT30" s="53">
        <v>31072</v>
      </c>
      <c r="CU30" s="53"/>
      <c r="CV30" s="53"/>
      <c r="CW30" s="53"/>
      <c r="CX30" s="53">
        <v>32086</v>
      </c>
      <c r="CY30" s="53"/>
      <c r="CZ30" s="53"/>
      <c r="DA30" s="53"/>
      <c r="DB30" s="53">
        <v>33227</v>
      </c>
      <c r="DC30" s="54"/>
      <c r="DD30" s="54"/>
      <c r="DE30" s="54"/>
      <c r="DF30" s="89">
        <v>34876</v>
      </c>
      <c r="DG30" s="36"/>
      <c r="DH30" s="36"/>
      <c r="DI30" s="36"/>
      <c r="DJ30" s="36"/>
      <c r="DK30" s="120"/>
      <c r="DL30" s="85"/>
    </row>
    <row r="31" spans="2:121" ht="19.5" thickBot="1" x14ac:dyDescent="0.35">
      <c r="B31" s="122" t="s">
        <v>8</v>
      </c>
      <c r="C31" s="171"/>
      <c r="D31" s="5"/>
      <c r="E31" s="5"/>
      <c r="F31" s="5"/>
      <c r="G31" s="5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76">
        <v>26290.704000000002</v>
      </c>
      <c r="BG31" s="138"/>
      <c r="BH31" s="77"/>
      <c r="BI31" s="78">
        <v>26750.791320000004</v>
      </c>
      <c r="BJ31" s="56">
        <v>26950.031999999999</v>
      </c>
      <c r="BK31" s="135"/>
      <c r="BL31" s="57">
        <v>27152.053189800004</v>
      </c>
      <c r="BM31" s="56">
        <v>27421.65756</v>
      </c>
      <c r="BN31" s="56">
        <v>28035.984</v>
      </c>
      <c r="BO31" s="155">
        <f>BO25+BO27</f>
        <v>27830.854519545006</v>
      </c>
      <c r="BP31" s="57">
        <v>27832.982423400001</v>
      </c>
      <c r="BQ31" s="56">
        <v>28526.613720000001</v>
      </c>
      <c r="BR31" s="56">
        <v>29164.367999999999</v>
      </c>
      <c r="BS31" s="155">
        <f>BS25+BS27</f>
        <v>28528.806983985003</v>
      </c>
      <c r="BT31" s="57">
        <v>28954.512925800002</v>
      </c>
      <c r="BU31" s="56">
        <v>29674.744440000002</v>
      </c>
      <c r="BV31" s="56">
        <v>30358.164000000001</v>
      </c>
      <c r="BW31" s="155">
        <f>BW25+BW27</f>
        <v>29678.375748945</v>
      </c>
      <c r="BX31" s="57">
        <v>30119.865606600004</v>
      </c>
      <c r="BY31" s="56">
        <v>30889.431870000004</v>
      </c>
      <c r="BZ31" s="56">
        <v>31562.892</v>
      </c>
      <c r="CA31" s="155">
        <f>CA25+CA27</f>
        <v>30872.862246764998</v>
      </c>
      <c r="CB31" s="58">
        <v>31352.773348050003</v>
      </c>
      <c r="CC31" s="56">
        <v>32115.242610000001</v>
      </c>
      <c r="CD31" s="56">
        <v>32833.08</v>
      </c>
      <c r="CE31" s="155">
        <f>CE25+CE27</f>
        <v>32136.592681751252</v>
      </c>
      <c r="CF31" s="57">
        <v>32596.971249149999</v>
      </c>
      <c r="CG31" s="56">
        <v>33407.658900000002</v>
      </c>
      <c r="CH31" s="56">
        <v>34154.160000000003</v>
      </c>
      <c r="CI31" s="155">
        <f>CI25+CI27</f>
        <v>33411.895530378752</v>
      </c>
      <c r="CJ31" s="57">
        <v>33908.773783500001</v>
      </c>
      <c r="CK31" s="56">
        <v>34751.857799999998</v>
      </c>
      <c r="CL31" s="48"/>
      <c r="CM31" s="155">
        <f>CM25+CM27</f>
        <v>34756.493128087503</v>
      </c>
      <c r="CN31" s="57">
        <v>35273.135666999995</v>
      </c>
      <c r="CP31" s="48"/>
      <c r="CQ31" s="155">
        <f>CQ25+CQ27</f>
        <v>36154.964058675003</v>
      </c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121"/>
      <c r="DL31" s="48"/>
      <c r="DM31" s="11"/>
      <c r="DN31" s="11"/>
    </row>
    <row r="32" spans="2:121" ht="18.75" x14ac:dyDescent="0.3">
      <c r="B32" s="122" t="s">
        <v>21</v>
      </c>
      <c r="C32" s="171"/>
      <c r="D32" s="5"/>
      <c r="E32" s="5"/>
      <c r="F32" s="5"/>
      <c r="G32" s="5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34">
        <v>26302.41</v>
      </c>
      <c r="CA32" s="36"/>
      <c r="CB32" s="48"/>
      <c r="CC32" s="59">
        <v>26762.702175000002</v>
      </c>
      <c r="CD32" s="27">
        <v>27360.9</v>
      </c>
      <c r="CE32" s="27"/>
      <c r="CF32" s="38">
        <v>27164.142707625004</v>
      </c>
      <c r="CG32" s="38">
        <v>27839.715750000003</v>
      </c>
      <c r="CH32" s="38">
        <v>28461.8</v>
      </c>
      <c r="CI32" s="153">
        <f>(CF32*2.5%)+CF32</f>
        <v>27843.246275315629</v>
      </c>
      <c r="CJ32" s="38">
        <v>28257.311486250004</v>
      </c>
      <c r="CK32" s="38">
        <v>28959.8815</v>
      </c>
      <c r="CL32" s="38">
        <v>29333.43</v>
      </c>
      <c r="CM32" s="153">
        <f>(CJ32*2.5%)+CJ32</f>
        <v>28963.744273406253</v>
      </c>
      <c r="CN32" s="38">
        <v>29394.279722499999</v>
      </c>
      <c r="CO32" s="38">
        <v>29846.765025000001</v>
      </c>
      <c r="CP32" s="38">
        <v>30356.57</v>
      </c>
      <c r="CQ32" s="153">
        <f>(CN32*2.5%)+CN32</f>
        <v>30129.136715562501</v>
      </c>
      <c r="CR32" s="38">
        <v>30294.466500375001</v>
      </c>
      <c r="CS32" s="38">
        <v>30887.809975</v>
      </c>
      <c r="CT32" s="38">
        <v>31382.720000000001</v>
      </c>
      <c r="CU32" s="153">
        <f>(CR32*2.5%)+CR32</f>
        <v>31051.828162884376</v>
      </c>
      <c r="CV32" s="38">
        <v>31351.127124625</v>
      </c>
      <c r="CW32" s="38">
        <v>31931.917600000004</v>
      </c>
      <c r="CX32" s="38">
        <v>32406.86</v>
      </c>
      <c r="CY32" s="153">
        <f>(CV32*2.5%)+CV32</f>
        <v>32134.905302740626</v>
      </c>
      <c r="CZ32" s="38">
        <v>32410.896364000004</v>
      </c>
      <c r="DA32" s="38">
        <v>32973.980050000006</v>
      </c>
      <c r="DB32" s="38">
        <v>33560.269999999997</v>
      </c>
      <c r="DC32" s="153">
        <f>(CZ32*2.5%)+CZ32</f>
        <v>33221.168773100006</v>
      </c>
      <c r="DD32" s="38">
        <v>33468.589750750005</v>
      </c>
      <c r="DE32" s="38">
        <v>34147.574724999999</v>
      </c>
      <c r="DF32" s="38">
        <v>35224.76</v>
      </c>
      <c r="DG32" s="153">
        <f>(DD32*2.5%)+DD32</f>
        <v>34305.304494518758</v>
      </c>
      <c r="DH32" s="38">
        <v>34659.788345875</v>
      </c>
      <c r="DI32" s="38">
        <v>35841.193300000006</v>
      </c>
      <c r="DJ32" s="153">
        <f>(DG32*2.5%)+DG32</f>
        <v>35162.937106881727</v>
      </c>
      <c r="DK32" s="38">
        <v>36378.811199500007</v>
      </c>
      <c r="DL32" s="153">
        <f>(DI32*2.5%)+DI32</f>
        <v>36737.223132500003</v>
      </c>
    </row>
    <row r="33" spans="2:118" ht="18.75" hidden="1" x14ac:dyDescent="0.3">
      <c r="B33" s="123" t="s">
        <v>2</v>
      </c>
      <c r="C33" s="171"/>
      <c r="D33" s="5"/>
      <c r="E33" s="5"/>
      <c r="F33" s="5"/>
      <c r="G33" s="5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60">
        <v>5208.2000000000007</v>
      </c>
      <c r="CA33" s="36"/>
      <c r="CB33" s="48"/>
      <c r="CC33" s="61"/>
      <c r="CD33" s="90">
        <v>5418</v>
      </c>
      <c r="CE33" s="59"/>
      <c r="CF33" s="38">
        <v>0</v>
      </c>
      <c r="CG33" s="29"/>
      <c r="CH33" s="91">
        <v>5636</v>
      </c>
      <c r="CI33" s="153">
        <f t="shared" ref="CI33:CI36" si="29">(CF33*2.5%)+CF33</f>
        <v>0</v>
      </c>
      <c r="CJ33" s="38">
        <v>0</v>
      </c>
      <c r="CK33" s="29"/>
      <c r="CL33" s="91">
        <v>5808.6</v>
      </c>
      <c r="CM33" s="153">
        <f t="shared" ref="CM33:CM36" si="30">(CJ33*2.5%)+CJ33</f>
        <v>0</v>
      </c>
      <c r="CN33" s="38">
        <v>0</v>
      </c>
      <c r="CO33" s="29"/>
      <c r="CP33" s="91">
        <v>6011.4000000000005</v>
      </c>
      <c r="CQ33" s="153">
        <f t="shared" ref="CQ33:CQ36" si="31">(CN33*2.5%)+CN33</f>
        <v>0</v>
      </c>
      <c r="CR33" s="38">
        <v>0</v>
      </c>
      <c r="CS33" s="29"/>
      <c r="CT33" s="91">
        <v>6214.4000000000005</v>
      </c>
      <c r="CU33" s="153">
        <f t="shared" ref="CU33:CU36" si="32">(CR33*2.5%)+CR33</f>
        <v>0</v>
      </c>
      <c r="CV33" s="38">
        <v>0</v>
      </c>
      <c r="CW33" s="29"/>
      <c r="CX33" s="91">
        <v>6342</v>
      </c>
      <c r="CY33" s="153">
        <f t="shared" ref="CY33:CY36" si="33">(CV33*2.5%)+CV33</f>
        <v>0</v>
      </c>
      <c r="CZ33" s="38">
        <v>0</v>
      </c>
      <c r="DA33" s="29"/>
      <c r="DB33" s="91">
        <v>6342</v>
      </c>
      <c r="DC33" s="153">
        <f t="shared" ref="DC33:DC36" si="34">(CZ33*2.5%)+CZ33</f>
        <v>0</v>
      </c>
      <c r="DD33" s="38">
        <v>0</v>
      </c>
      <c r="DE33" s="29"/>
      <c r="DF33" s="91">
        <v>6342</v>
      </c>
      <c r="DG33" s="153">
        <f t="shared" ref="DG33:DG36" si="35">(DD33*2.5%)+DD33</f>
        <v>0</v>
      </c>
      <c r="DH33" s="38">
        <v>0</v>
      </c>
      <c r="DI33" s="29"/>
      <c r="DJ33" s="153">
        <f t="shared" ref="DJ33:DJ36" si="36">(DG33*2.5%)+DG33</f>
        <v>0</v>
      </c>
      <c r="DK33" s="38">
        <v>0</v>
      </c>
      <c r="DL33" s="153">
        <f t="shared" ref="DL33:DL36" si="37">(DI33*2.5%)+DI33</f>
        <v>0</v>
      </c>
    </row>
    <row r="34" spans="2:118" ht="18.75" x14ac:dyDescent="0.3">
      <c r="B34" s="123" t="s">
        <v>2</v>
      </c>
      <c r="C34" s="171"/>
      <c r="D34" s="5"/>
      <c r="E34" s="5"/>
      <c r="F34" s="5"/>
      <c r="G34" s="5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34">
        <v>5260.482</v>
      </c>
      <c r="CA34" s="36"/>
      <c r="CB34" s="48"/>
      <c r="CC34" s="59">
        <v>5352.5404350000008</v>
      </c>
      <c r="CD34" s="27">
        <v>5472.18</v>
      </c>
      <c r="CE34" s="27"/>
      <c r="CF34" s="38">
        <v>5432.8285415250011</v>
      </c>
      <c r="CG34" s="38">
        <v>5567.943150000001</v>
      </c>
      <c r="CH34" s="38">
        <v>5692.3600000000006</v>
      </c>
      <c r="CI34" s="153">
        <f t="shared" si="29"/>
        <v>5568.6492550631265</v>
      </c>
      <c r="CJ34" s="38">
        <v>5651.462297250001</v>
      </c>
      <c r="CK34" s="38">
        <v>5791.9763000000012</v>
      </c>
      <c r="CL34" s="38">
        <v>5866.6860000000006</v>
      </c>
      <c r="CM34" s="153">
        <f t="shared" si="30"/>
        <v>5792.748854681251</v>
      </c>
      <c r="CN34" s="38">
        <v>5878.855944500001</v>
      </c>
      <c r="CO34" s="38">
        <v>5969.3530050000008</v>
      </c>
      <c r="CP34" s="38">
        <v>6071.3140000000003</v>
      </c>
      <c r="CQ34" s="153">
        <f t="shared" si="31"/>
        <v>6025.8273431125008</v>
      </c>
      <c r="CR34" s="38">
        <v>6058.8933000750012</v>
      </c>
      <c r="CS34" s="38">
        <v>6177.5619950000009</v>
      </c>
      <c r="CT34" s="38">
        <v>6276.5440000000008</v>
      </c>
      <c r="CU34" s="153">
        <f t="shared" si="32"/>
        <v>6210.3656325768761</v>
      </c>
      <c r="CV34" s="38">
        <v>6270.2254249250009</v>
      </c>
      <c r="CW34" s="38">
        <v>6386.3835200000012</v>
      </c>
      <c r="CX34" s="38">
        <v>6405</v>
      </c>
      <c r="CY34" s="153">
        <f t="shared" si="33"/>
        <v>6426.9810605481262</v>
      </c>
      <c r="CZ34" s="38">
        <v>6482.1792728000009</v>
      </c>
      <c r="DA34" s="38">
        <v>6517.0875000000005</v>
      </c>
      <c r="DB34" s="38">
        <v>6405</v>
      </c>
      <c r="DC34" s="153">
        <f t="shared" si="34"/>
        <v>6644.2337546200006</v>
      </c>
      <c r="DD34" s="38">
        <v>6614.8438125000002</v>
      </c>
      <c r="DE34" s="38">
        <v>6517.0875000000005</v>
      </c>
      <c r="DF34" s="38">
        <v>6405</v>
      </c>
      <c r="DG34" s="153">
        <f t="shared" si="35"/>
        <v>6780.2149078125003</v>
      </c>
      <c r="DH34" s="38">
        <v>6614.8438125000002</v>
      </c>
      <c r="DI34" s="38">
        <v>6517.0875000000005</v>
      </c>
      <c r="DJ34" s="153">
        <f t="shared" si="36"/>
        <v>6949.7202805078132</v>
      </c>
      <c r="DK34" s="38">
        <v>6614.8438125000002</v>
      </c>
      <c r="DL34" s="153">
        <f t="shared" si="37"/>
        <v>6680.0146875000009</v>
      </c>
    </row>
    <row r="35" spans="2:118" ht="19.5" hidden="1" thickBot="1" x14ac:dyDescent="0.35">
      <c r="B35" s="124" t="s">
        <v>3</v>
      </c>
      <c r="C35" s="171"/>
      <c r="D35" s="5"/>
      <c r="E35" s="5"/>
      <c r="F35" s="5"/>
      <c r="G35" s="5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92">
        <v>2.2999999999999998</v>
      </c>
      <c r="CA35" s="148"/>
      <c r="CB35" s="93"/>
      <c r="CC35" s="64"/>
      <c r="CD35" s="94">
        <v>2.4</v>
      </c>
      <c r="CE35" s="149"/>
      <c r="CF35" s="38">
        <v>0</v>
      </c>
      <c r="CG35" s="42"/>
      <c r="CH35" s="95">
        <v>2.4900000000000002</v>
      </c>
      <c r="CI35" s="153">
        <f t="shared" si="29"/>
        <v>0</v>
      </c>
      <c r="CJ35" s="38">
        <v>0</v>
      </c>
      <c r="CK35" s="42"/>
      <c r="CL35" s="96">
        <v>2.6</v>
      </c>
      <c r="CM35" s="153">
        <f t="shared" si="30"/>
        <v>0</v>
      </c>
      <c r="CN35" s="38">
        <v>0</v>
      </c>
      <c r="CO35" s="42"/>
      <c r="CP35" s="96">
        <v>2.6</v>
      </c>
      <c r="CQ35" s="153">
        <f t="shared" si="31"/>
        <v>0</v>
      </c>
      <c r="CR35" s="38">
        <v>0</v>
      </c>
      <c r="CS35" s="42"/>
      <c r="CT35" s="96">
        <v>2.7</v>
      </c>
      <c r="CU35" s="153">
        <f t="shared" si="32"/>
        <v>0</v>
      </c>
      <c r="CV35" s="38">
        <v>0</v>
      </c>
      <c r="CW35" s="42"/>
      <c r="CX35" s="96">
        <v>2.7</v>
      </c>
      <c r="CY35" s="153">
        <f t="shared" si="33"/>
        <v>0</v>
      </c>
      <c r="CZ35" s="38">
        <v>0</v>
      </c>
      <c r="DA35" s="42"/>
      <c r="DB35" s="96">
        <v>2.81</v>
      </c>
      <c r="DC35" s="153">
        <f>(CZ35*2.5%)+CZ35</f>
        <v>0</v>
      </c>
      <c r="DD35" s="38">
        <v>0</v>
      </c>
      <c r="DE35" s="42"/>
      <c r="DF35" s="95">
        <v>2.81</v>
      </c>
      <c r="DG35" s="153">
        <f t="shared" si="35"/>
        <v>0</v>
      </c>
      <c r="DH35" s="38">
        <v>0</v>
      </c>
      <c r="DI35" s="42"/>
      <c r="DJ35" s="153">
        <f t="shared" si="36"/>
        <v>0</v>
      </c>
      <c r="DK35" s="38">
        <v>0</v>
      </c>
      <c r="DL35" s="153">
        <f t="shared" si="37"/>
        <v>0</v>
      </c>
    </row>
    <row r="36" spans="2:118" ht="26.25" x14ac:dyDescent="0.3">
      <c r="B36" s="124" t="s">
        <v>22</v>
      </c>
      <c r="C36" s="23"/>
      <c r="D36" s="5"/>
      <c r="E36" s="5"/>
      <c r="F36" s="5"/>
      <c r="G36" s="5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67">
        <v>2.323</v>
      </c>
      <c r="CA36" s="137"/>
      <c r="CB36" s="63"/>
      <c r="CC36" s="68">
        <v>2.3636525000000002</v>
      </c>
      <c r="CD36" s="69">
        <v>2.4239999999999999</v>
      </c>
      <c r="CE36" s="69"/>
      <c r="CF36" s="45">
        <v>2.3991072875000001</v>
      </c>
      <c r="CG36" s="45">
        <v>2.4664200000000003</v>
      </c>
      <c r="CH36" s="45">
        <v>2.5149000000000004</v>
      </c>
      <c r="CI36" s="153">
        <f t="shared" si="29"/>
        <v>2.4590849696875003</v>
      </c>
      <c r="CJ36" s="45">
        <v>2.5034163000000005</v>
      </c>
      <c r="CK36" s="45">
        <v>2.5589107500000003</v>
      </c>
      <c r="CL36" s="45">
        <v>2.6260000000000003</v>
      </c>
      <c r="CM36" s="153">
        <f t="shared" si="30"/>
        <v>2.5660017075000003</v>
      </c>
      <c r="CN36" s="45">
        <v>2.5972944112500005</v>
      </c>
      <c r="CO36" s="45">
        <v>2.6719550000000005</v>
      </c>
      <c r="CP36" s="45">
        <v>2.6260000000000003</v>
      </c>
      <c r="CQ36" s="153">
        <f t="shared" si="31"/>
        <v>2.6622267715312504</v>
      </c>
      <c r="CR36" s="45">
        <v>2.7120343250000007</v>
      </c>
      <c r="CS36" s="45">
        <v>2.6719550000000005</v>
      </c>
      <c r="CT36" s="45">
        <v>2.7270000000000003</v>
      </c>
      <c r="CU36" s="153">
        <f t="shared" si="32"/>
        <v>2.7798351831250008</v>
      </c>
      <c r="CV36" s="45">
        <v>2.7120343250000007</v>
      </c>
      <c r="CW36" s="45">
        <v>2.7747225000000006</v>
      </c>
      <c r="CX36" s="45">
        <v>2.7270000000000003</v>
      </c>
      <c r="CY36" s="153">
        <f t="shared" si="33"/>
        <v>2.7798351831250008</v>
      </c>
      <c r="CZ36" s="45">
        <v>2.8163433375000007</v>
      </c>
      <c r="DA36" s="45">
        <v>2.7747225000000006</v>
      </c>
      <c r="DB36" s="45">
        <v>2.8381000000000003</v>
      </c>
      <c r="DC36" s="153">
        <f t="shared" si="34"/>
        <v>2.8867519209375008</v>
      </c>
      <c r="DD36" s="45">
        <v>2.8163433375000007</v>
      </c>
      <c r="DE36" s="45">
        <v>2.8877667500000004</v>
      </c>
      <c r="DF36" s="45">
        <v>2.8381000000000003</v>
      </c>
      <c r="DG36" s="153">
        <f t="shared" si="35"/>
        <v>2.8867519209375008</v>
      </c>
      <c r="DH36" s="45">
        <v>2.9310832512500005</v>
      </c>
      <c r="DI36" s="45">
        <v>2.8877667500000004</v>
      </c>
      <c r="DJ36" s="153">
        <f t="shared" si="36"/>
        <v>2.9589207189609383</v>
      </c>
      <c r="DK36" s="45">
        <v>2.9310832512500005</v>
      </c>
      <c r="DL36" s="153">
        <f t="shared" si="37"/>
        <v>2.9599609187500002</v>
      </c>
    </row>
    <row r="37" spans="2:118" ht="18.75" customHeight="1" x14ac:dyDescent="0.3">
      <c r="B37" s="125" t="s">
        <v>8</v>
      </c>
      <c r="C37" s="23"/>
      <c r="D37" s="5"/>
      <c r="E37" s="5"/>
      <c r="F37" s="5"/>
      <c r="G37" s="5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97">
        <v>31562.892</v>
      </c>
      <c r="CA37" s="138"/>
      <c r="CB37" s="77"/>
      <c r="CC37" s="98">
        <v>32115.242610000001</v>
      </c>
      <c r="CD37" s="99">
        <v>32833.08</v>
      </c>
      <c r="CE37" s="136"/>
      <c r="CF37" s="58">
        <v>32596.971249149999</v>
      </c>
      <c r="CG37" s="99">
        <v>33407.658900000002</v>
      </c>
      <c r="CH37" s="99">
        <v>34154.160000000003</v>
      </c>
      <c r="CI37" s="155">
        <f>CI31+CI33</f>
        <v>33411.895530378752</v>
      </c>
      <c r="CJ37" s="58">
        <v>33908.773783500001</v>
      </c>
      <c r="CK37" s="99">
        <v>34751.857799999998</v>
      </c>
      <c r="CL37" s="99">
        <v>35200.116000000002</v>
      </c>
      <c r="CM37" s="155">
        <f>CM31+CM33</f>
        <v>34756.493128087503</v>
      </c>
      <c r="CN37" s="58">
        <v>35273.135666999995</v>
      </c>
      <c r="CO37" s="99">
        <v>35816.118029999998</v>
      </c>
      <c r="CP37" s="99">
        <v>36427.883999999998</v>
      </c>
      <c r="CQ37" s="155">
        <f>CQ31+CQ33</f>
        <v>36154.964058675003</v>
      </c>
      <c r="CR37" s="58">
        <v>36353.359800449995</v>
      </c>
      <c r="CS37" s="99">
        <v>37065.37197</v>
      </c>
      <c r="CT37" s="99">
        <v>37659.264000000003</v>
      </c>
      <c r="CU37" s="155">
        <f>CU32+CU34</f>
        <v>37262.193795461251</v>
      </c>
      <c r="CV37" s="58">
        <v>37621.35254955</v>
      </c>
      <c r="CW37" s="99">
        <v>38318.301120000004</v>
      </c>
      <c r="CX37" s="99">
        <v>38811.86</v>
      </c>
      <c r="CY37" s="155">
        <f>CY32+CY34</f>
        <v>38561.886363288751</v>
      </c>
      <c r="CZ37" s="58">
        <v>38893.0756368</v>
      </c>
      <c r="DA37" s="99">
        <v>39491.067550000007</v>
      </c>
      <c r="DB37" s="99">
        <v>39965.269999999997</v>
      </c>
      <c r="DC37" s="155">
        <f>DC32+DC34</f>
        <v>39865.402527720005</v>
      </c>
      <c r="DD37" s="58">
        <v>40083.433563250008</v>
      </c>
      <c r="DE37" s="99">
        <v>40664.662225</v>
      </c>
      <c r="DF37" s="99">
        <v>41629.760000000002</v>
      </c>
      <c r="DG37" s="155">
        <f>DG32+DG34</f>
        <v>41085.519402331258</v>
      </c>
      <c r="DH37" s="58">
        <v>41274.632158375003</v>
      </c>
      <c r="DI37" s="99">
        <v>42358.280800000008</v>
      </c>
      <c r="DJ37" s="155">
        <f>DJ32+DJ34</f>
        <v>42112.65738738954</v>
      </c>
      <c r="DK37" s="57">
        <v>42993.65501200001</v>
      </c>
      <c r="DL37" s="155">
        <f>DL32+DL34</f>
        <v>43417.237820000002</v>
      </c>
      <c r="DM37" s="11"/>
      <c r="DN37" s="11"/>
    </row>
    <row r="38" spans="2:118" ht="18.75" x14ac:dyDescent="0.3">
      <c r="B38" s="126"/>
      <c r="C38" s="25"/>
      <c r="D38" s="109"/>
      <c r="E38" s="25"/>
      <c r="F38" s="25"/>
      <c r="G38" s="25"/>
      <c r="H38" s="14"/>
      <c r="I38" s="14"/>
      <c r="J38" s="14"/>
      <c r="K38" s="112"/>
      <c r="L38" s="14"/>
      <c r="M38" s="14"/>
      <c r="N38" s="14"/>
      <c r="O38" s="112"/>
      <c r="P38" s="14"/>
      <c r="Q38" s="14"/>
      <c r="R38" s="14"/>
      <c r="S38" s="112"/>
      <c r="T38" s="14"/>
      <c r="U38" s="14"/>
      <c r="V38" s="14"/>
      <c r="W38" s="112"/>
      <c r="X38" s="14"/>
      <c r="Y38" s="14"/>
      <c r="Z38" s="14"/>
      <c r="AA38" s="112"/>
      <c r="AB38" s="14"/>
      <c r="AC38" s="14"/>
      <c r="AD38" s="14"/>
      <c r="AE38" s="112"/>
      <c r="AF38" s="14"/>
      <c r="AG38" s="14"/>
      <c r="AH38" s="14"/>
      <c r="AI38" s="112"/>
      <c r="AJ38" s="14"/>
      <c r="AK38" s="14"/>
      <c r="AL38" s="14"/>
      <c r="AM38" s="112"/>
      <c r="AN38" s="14"/>
      <c r="AO38" s="14"/>
      <c r="AP38" s="14"/>
      <c r="AQ38" s="112"/>
      <c r="AR38" s="14"/>
      <c r="AS38" s="14"/>
      <c r="AT38" s="14"/>
      <c r="AU38" s="112"/>
      <c r="AV38" s="14"/>
      <c r="AW38" s="14"/>
      <c r="AX38" s="14"/>
      <c r="AY38" s="112"/>
      <c r="AZ38" s="14"/>
      <c r="BA38" s="14"/>
      <c r="BB38" s="14"/>
      <c r="BC38" s="112"/>
      <c r="BD38" s="14"/>
      <c r="BE38" s="14"/>
      <c r="BF38" s="14"/>
      <c r="BG38" s="112"/>
      <c r="BH38" s="14"/>
      <c r="BI38" s="14"/>
      <c r="BJ38" s="100"/>
      <c r="BK38" s="100"/>
      <c r="BL38" s="14"/>
      <c r="BM38" s="101"/>
      <c r="BN38" s="101"/>
      <c r="BO38" s="101"/>
      <c r="BP38" s="101"/>
      <c r="BQ38" s="101"/>
      <c r="BR38" s="101"/>
      <c r="BS38" s="101"/>
      <c r="BT38" s="101"/>
      <c r="BU38" s="101"/>
      <c r="BV38" s="14"/>
      <c r="BW38" s="112"/>
      <c r="BX38" s="14"/>
      <c r="BY38" s="14"/>
      <c r="BZ38" s="14"/>
      <c r="CA38" s="112"/>
      <c r="CB38" s="14"/>
      <c r="CC38" s="14"/>
      <c r="CD38" s="14"/>
      <c r="CE38" s="112"/>
      <c r="CF38" s="14"/>
      <c r="CG38" s="14"/>
      <c r="CH38" s="14"/>
      <c r="CI38" s="112"/>
      <c r="CJ38" s="14"/>
      <c r="CK38" s="14"/>
      <c r="CL38" s="14"/>
      <c r="CM38" s="112"/>
      <c r="CN38" s="14"/>
      <c r="CO38" s="14"/>
      <c r="CP38" s="14"/>
      <c r="CQ38" s="112"/>
      <c r="CR38" s="14"/>
      <c r="CS38" s="14"/>
      <c r="CT38" s="14"/>
      <c r="CU38" s="112"/>
      <c r="CV38" s="14"/>
      <c r="CW38" s="14"/>
      <c r="CX38" s="14"/>
      <c r="CY38" s="112"/>
      <c r="CZ38" s="14"/>
      <c r="DA38" s="14"/>
      <c r="DB38" s="14"/>
      <c r="DC38" s="112"/>
      <c r="DD38" s="14"/>
      <c r="DE38" s="14"/>
      <c r="DF38" s="14"/>
      <c r="DG38" s="112"/>
      <c r="DH38" s="14"/>
      <c r="DI38" s="14"/>
      <c r="DJ38" s="150"/>
      <c r="DK38" s="133"/>
      <c r="DL38" s="152"/>
    </row>
    <row r="39" spans="2:118" ht="19.5" thickBot="1" x14ac:dyDescent="0.35">
      <c r="B39" s="126"/>
      <c r="C39" s="30" t="s">
        <v>0</v>
      </c>
      <c r="D39" s="110">
        <v>26</v>
      </c>
      <c r="E39" s="30"/>
      <c r="F39" s="30">
        <v>26</v>
      </c>
      <c r="G39" s="30">
        <v>27</v>
      </c>
      <c r="H39" s="30">
        <v>26</v>
      </c>
      <c r="I39" s="30">
        <v>27</v>
      </c>
      <c r="J39" s="30">
        <v>28</v>
      </c>
      <c r="K39" s="30"/>
      <c r="L39" s="30">
        <v>27</v>
      </c>
      <c r="M39" s="30">
        <v>28</v>
      </c>
      <c r="N39" s="30">
        <v>29</v>
      </c>
      <c r="O39" s="30"/>
      <c r="P39" s="30">
        <v>28</v>
      </c>
      <c r="Q39" s="30">
        <v>29</v>
      </c>
      <c r="R39" s="30">
        <v>30</v>
      </c>
      <c r="S39" s="30"/>
      <c r="T39" s="30">
        <v>29</v>
      </c>
      <c r="U39" s="30">
        <v>30</v>
      </c>
      <c r="V39" s="30">
        <v>31</v>
      </c>
      <c r="W39" s="30"/>
      <c r="X39" s="30">
        <v>30</v>
      </c>
      <c r="Y39" s="30">
        <v>31</v>
      </c>
      <c r="Z39" s="30">
        <v>32</v>
      </c>
      <c r="AA39" s="30"/>
      <c r="AB39" s="30">
        <v>31</v>
      </c>
      <c r="AC39" s="30">
        <v>32</v>
      </c>
      <c r="AD39" s="30">
        <v>33</v>
      </c>
      <c r="AE39" s="30"/>
      <c r="AF39" s="30">
        <v>32</v>
      </c>
      <c r="AG39" s="30">
        <v>33</v>
      </c>
      <c r="AH39" s="30">
        <v>34</v>
      </c>
      <c r="AI39" s="30"/>
      <c r="AJ39" s="30">
        <v>33</v>
      </c>
      <c r="AK39" s="30">
        <v>34</v>
      </c>
      <c r="AL39" s="30">
        <v>35</v>
      </c>
      <c r="AM39" s="30"/>
      <c r="AN39" s="30">
        <v>34</v>
      </c>
      <c r="AO39" s="30">
        <v>35</v>
      </c>
      <c r="AP39" s="30">
        <v>36</v>
      </c>
      <c r="AQ39" s="30"/>
      <c r="AR39" s="30">
        <v>35</v>
      </c>
      <c r="AS39" s="30">
        <v>36</v>
      </c>
      <c r="AT39" s="30">
        <v>37</v>
      </c>
      <c r="AU39" s="30"/>
      <c r="AV39" s="30">
        <v>36</v>
      </c>
      <c r="AW39" s="30">
        <v>37</v>
      </c>
      <c r="AX39" s="30">
        <v>38</v>
      </c>
      <c r="AY39" s="30"/>
      <c r="AZ39" s="30">
        <v>37</v>
      </c>
      <c r="BA39" s="30">
        <v>38</v>
      </c>
      <c r="BB39" s="30">
        <v>39</v>
      </c>
      <c r="BC39" s="30"/>
      <c r="BD39" s="30">
        <v>38</v>
      </c>
      <c r="BE39" s="30">
        <v>39</v>
      </c>
      <c r="BF39" s="30">
        <v>40</v>
      </c>
      <c r="BG39" s="30"/>
      <c r="BH39" s="30">
        <v>39</v>
      </c>
      <c r="BI39" s="30">
        <v>40</v>
      </c>
      <c r="BJ39" s="31">
        <v>41</v>
      </c>
      <c r="BK39" s="31"/>
      <c r="BL39" s="30">
        <v>40</v>
      </c>
      <c r="BM39" s="32">
        <v>41</v>
      </c>
      <c r="BN39" s="32">
        <v>42</v>
      </c>
      <c r="BO39" s="32"/>
      <c r="BP39" s="32">
        <v>41</v>
      </c>
      <c r="BQ39" s="32">
        <v>42</v>
      </c>
      <c r="BR39" s="32">
        <v>43</v>
      </c>
      <c r="BS39" s="32"/>
      <c r="BT39" s="32">
        <v>42</v>
      </c>
      <c r="BU39" s="32">
        <v>43</v>
      </c>
      <c r="BV39" s="30">
        <v>44</v>
      </c>
      <c r="BW39" s="30"/>
      <c r="BX39" s="30">
        <v>43</v>
      </c>
      <c r="BY39" s="30">
        <v>44</v>
      </c>
      <c r="BZ39" s="30">
        <v>45</v>
      </c>
      <c r="CA39" s="30"/>
      <c r="CB39" s="30">
        <v>44</v>
      </c>
      <c r="CC39" s="30">
        <v>45</v>
      </c>
      <c r="CD39" s="30">
        <v>46</v>
      </c>
      <c r="CE39" s="30"/>
      <c r="CF39" s="30">
        <v>45</v>
      </c>
      <c r="CG39" s="30">
        <v>46</v>
      </c>
      <c r="CH39" s="30">
        <v>47</v>
      </c>
      <c r="CI39" s="30"/>
      <c r="CJ39" s="30">
        <v>46</v>
      </c>
      <c r="CK39" s="30">
        <v>47</v>
      </c>
      <c r="CL39" s="30">
        <v>48</v>
      </c>
      <c r="CM39" s="30"/>
      <c r="CN39" s="30">
        <v>47</v>
      </c>
      <c r="CO39" s="30">
        <v>48</v>
      </c>
      <c r="CP39" s="30">
        <v>49</v>
      </c>
      <c r="CQ39" s="30"/>
      <c r="CR39" s="30">
        <v>48</v>
      </c>
      <c r="CS39" s="30">
        <v>49</v>
      </c>
      <c r="CT39" s="30">
        <v>50</v>
      </c>
      <c r="CU39" s="30"/>
      <c r="CV39" s="30">
        <v>49</v>
      </c>
      <c r="CW39" s="30">
        <v>50</v>
      </c>
      <c r="CX39" s="30">
        <v>51</v>
      </c>
      <c r="CY39" s="30"/>
      <c r="CZ39" s="30">
        <v>50</v>
      </c>
      <c r="DA39" s="30">
        <v>51</v>
      </c>
      <c r="DB39" s="30">
        <v>52</v>
      </c>
      <c r="DC39" s="30"/>
      <c r="DD39" s="30">
        <v>51</v>
      </c>
      <c r="DE39" s="30">
        <v>52</v>
      </c>
      <c r="DF39" s="30"/>
      <c r="DG39" s="30"/>
      <c r="DH39" s="30">
        <v>52</v>
      </c>
      <c r="DI39" s="30"/>
      <c r="DJ39" s="30"/>
      <c r="DK39" s="30"/>
      <c r="DL39" s="151"/>
    </row>
    <row r="40" spans="2:118" ht="18.75" hidden="1" x14ac:dyDescent="0.3">
      <c r="B40" s="127" t="s">
        <v>1</v>
      </c>
      <c r="C40" s="172">
        <v>7</v>
      </c>
      <c r="D40" s="19">
        <v>31072</v>
      </c>
      <c r="E40" s="19"/>
      <c r="F40" s="19"/>
      <c r="G40" s="7">
        <v>32086</v>
      </c>
      <c r="H40" s="27"/>
      <c r="I40" s="27"/>
      <c r="J40" s="27">
        <v>33227</v>
      </c>
      <c r="K40" s="27"/>
      <c r="L40" s="27"/>
      <c r="M40" s="27"/>
      <c r="N40" s="27">
        <v>34876</v>
      </c>
      <c r="O40" s="27"/>
      <c r="P40" s="27"/>
      <c r="Q40" s="27"/>
      <c r="R40" s="27">
        <v>35891</v>
      </c>
      <c r="S40" s="27"/>
      <c r="T40" s="27"/>
      <c r="U40" s="27"/>
      <c r="V40" s="27">
        <v>37032</v>
      </c>
      <c r="W40" s="27"/>
      <c r="X40" s="27"/>
      <c r="Y40" s="27"/>
      <c r="Z40" s="27">
        <v>38300</v>
      </c>
      <c r="AA40" s="27"/>
      <c r="AB40" s="27"/>
      <c r="AC40" s="27"/>
      <c r="AD40" s="27">
        <v>39632</v>
      </c>
      <c r="AE40" s="34"/>
      <c r="AF40" s="34"/>
      <c r="AG40" s="34"/>
      <c r="AH40" s="35">
        <v>40964</v>
      </c>
      <c r="AI40" s="36"/>
      <c r="AJ40" s="36"/>
      <c r="AK40" s="36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113"/>
      <c r="DL40" s="132"/>
    </row>
    <row r="41" spans="2:118" ht="18.75" x14ac:dyDescent="0.3">
      <c r="B41" s="122" t="s">
        <v>21</v>
      </c>
      <c r="C41" s="171"/>
      <c r="D41" s="19">
        <v>31382.720000000001</v>
      </c>
      <c r="E41" s="7"/>
      <c r="F41" s="7">
        <v>31931.917600000004</v>
      </c>
      <c r="G41" s="7">
        <v>32406.86</v>
      </c>
      <c r="H41" s="38">
        <v>32410.896364000004</v>
      </c>
      <c r="I41" s="38">
        <v>32973.980050000006</v>
      </c>
      <c r="J41" s="38">
        <v>33560.269999999997</v>
      </c>
      <c r="K41" s="153">
        <f>(H41*2.5%)+H41</f>
        <v>33221.168773100006</v>
      </c>
      <c r="L41" s="38">
        <v>33468.589750750005</v>
      </c>
      <c r="M41" s="38">
        <v>34147.574724999999</v>
      </c>
      <c r="N41" s="38">
        <v>35224.76</v>
      </c>
      <c r="O41" s="153">
        <f>(L41*2.5%)+L41</f>
        <v>34305.304494518758</v>
      </c>
      <c r="P41" s="38">
        <v>34659.788345875</v>
      </c>
      <c r="Q41" s="38">
        <v>35841.193300000006</v>
      </c>
      <c r="R41" s="38">
        <v>36249.910000000003</v>
      </c>
      <c r="S41" s="153">
        <f>(P41*2.5%)+P41</f>
        <v>35526.283054521875</v>
      </c>
      <c r="T41" s="38">
        <v>36378.811199500007</v>
      </c>
      <c r="U41" s="38">
        <v>36884.283425000009</v>
      </c>
      <c r="V41" s="38">
        <v>37403.32</v>
      </c>
      <c r="W41" s="153">
        <f>(T41*2.5%)+T41</f>
        <v>37288.281479487508</v>
      </c>
      <c r="X41" s="38">
        <v>37437.547676375012</v>
      </c>
      <c r="Y41" s="38">
        <v>38057.878100000002</v>
      </c>
      <c r="Z41" s="38">
        <v>38683</v>
      </c>
      <c r="AA41" s="153">
        <f>(X41*2.5%)+X41</f>
        <v>38373.486368284386</v>
      </c>
      <c r="AB41" s="38">
        <v>38628.7462715</v>
      </c>
      <c r="AC41" s="38">
        <v>39359.952499999999</v>
      </c>
      <c r="AD41" s="38">
        <v>40028.32</v>
      </c>
      <c r="AE41" s="153">
        <f>(AB41*2.5%)+AB41</f>
        <v>39594.464928287503</v>
      </c>
      <c r="AF41" s="38">
        <v>39950.351787499996</v>
      </c>
      <c r="AG41" s="38">
        <v>40728.815600000002</v>
      </c>
      <c r="AH41" s="38">
        <v>41373.64</v>
      </c>
      <c r="AI41" s="153">
        <f>(AF41*2.5%)+AF41</f>
        <v>40949.110582187495</v>
      </c>
      <c r="AJ41" s="38">
        <v>41339.747834000002</v>
      </c>
      <c r="AK41" s="38">
        <v>42097.678700000004</v>
      </c>
      <c r="AL41" s="81"/>
      <c r="AM41" s="153">
        <f>(AJ41*2.5%)+AJ41</f>
        <v>42373.241529849998</v>
      </c>
      <c r="AN41" s="38">
        <v>42729.143880500007</v>
      </c>
      <c r="AO41" s="40"/>
      <c r="AP41" s="40"/>
      <c r="AQ41" s="153">
        <f>(AN41*2.5%)+AN41</f>
        <v>43797.372477512508</v>
      </c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120"/>
      <c r="DL41" s="85"/>
    </row>
    <row r="42" spans="2:118" ht="18.75" hidden="1" x14ac:dyDescent="0.3">
      <c r="B42" s="123" t="s">
        <v>2</v>
      </c>
      <c r="C42" s="171"/>
      <c r="D42" s="15">
        <v>6214.4000000000005</v>
      </c>
      <c r="E42" s="15"/>
      <c r="F42" s="3"/>
      <c r="G42" s="3">
        <v>6342</v>
      </c>
      <c r="H42" s="38">
        <v>0</v>
      </c>
      <c r="I42" s="29"/>
      <c r="J42" s="29">
        <v>6342</v>
      </c>
      <c r="K42" s="153">
        <f t="shared" ref="K42:K45" si="38">(H42*2.5%)+H42</f>
        <v>0</v>
      </c>
      <c r="L42" s="38">
        <v>0</v>
      </c>
      <c r="M42" s="29"/>
      <c r="N42" s="29">
        <v>6342</v>
      </c>
      <c r="O42" s="153">
        <f t="shared" ref="O42:O45" si="39">(L42*2.5%)+L42</f>
        <v>0</v>
      </c>
      <c r="P42" s="38">
        <v>0</v>
      </c>
      <c r="Q42" s="29"/>
      <c r="R42" s="29">
        <v>6342</v>
      </c>
      <c r="S42" s="153">
        <f t="shared" ref="S42:S45" si="40">(P42*2.5%)+P42</f>
        <v>0</v>
      </c>
      <c r="T42" s="38">
        <v>0</v>
      </c>
      <c r="U42" s="29"/>
      <c r="V42" s="29">
        <v>6342</v>
      </c>
      <c r="W42" s="153">
        <f t="shared" ref="W42:W45" si="41">(T42*2.5%)+T42</f>
        <v>0</v>
      </c>
      <c r="X42" s="38">
        <v>0</v>
      </c>
      <c r="Y42" s="29"/>
      <c r="Z42" s="29">
        <v>6342</v>
      </c>
      <c r="AA42" s="153">
        <f t="shared" ref="AA42:AA45" si="42">(X42*2.5%)+X42</f>
        <v>0</v>
      </c>
      <c r="AB42" s="38">
        <v>0</v>
      </c>
      <c r="AC42" s="29"/>
      <c r="AD42" s="29">
        <v>6342</v>
      </c>
      <c r="AE42" s="153">
        <f t="shared" ref="AE42:AE45" si="43">(AB42*2.5%)+AB42</f>
        <v>0</v>
      </c>
      <c r="AF42" s="38">
        <v>0</v>
      </c>
      <c r="AG42" s="29"/>
      <c r="AH42" s="29">
        <v>6342</v>
      </c>
      <c r="AI42" s="153">
        <f t="shared" ref="AI42:AI45" si="44">(AF42*2.5%)+AF42</f>
        <v>0</v>
      </c>
      <c r="AJ42" s="38">
        <v>0</v>
      </c>
      <c r="AK42" s="29"/>
      <c r="AL42" s="81"/>
      <c r="AM42" s="153">
        <f t="shared" ref="AM42:AM45" si="45">(AJ42*2.5%)+AJ42</f>
        <v>0</v>
      </c>
      <c r="AN42" s="38">
        <v>0</v>
      </c>
      <c r="AO42" s="40"/>
      <c r="AP42" s="40"/>
      <c r="AQ42" s="153">
        <f t="shared" ref="AQ42:AQ46" si="46">(AN42*2.5%)+AN42</f>
        <v>0</v>
      </c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120"/>
      <c r="DL42" s="85"/>
    </row>
    <row r="43" spans="2:118" ht="18.75" x14ac:dyDescent="0.3">
      <c r="B43" s="123" t="s">
        <v>2</v>
      </c>
      <c r="C43" s="171"/>
      <c r="D43" s="19">
        <v>6276.5440000000008</v>
      </c>
      <c r="E43" s="7"/>
      <c r="F43" s="7">
        <v>6386.3835200000012</v>
      </c>
      <c r="G43" s="7">
        <v>6405</v>
      </c>
      <c r="H43" s="38">
        <v>6482.1792728000009</v>
      </c>
      <c r="I43" s="38">
        <v>6517.0875000000005</v>
      </c>
      <c r="J43" s="38">
        <v>6405</v>
      </c>
      <c r="K43" s="153">
        <f t="shared" si="38"/>
        <v>6644.2337546200006</v>
      </c>
      <c r="L43" s="38">
        <v>6614.8438125000002</v>
      </c>
      <c r="M43" s="38">
        <v>6517.0875000000005</v>
      </c>
      <c r="N43" s="38">
        <v>6405</v>
      </c>
      <c r="O43" s="153">
        <f t="shared" si="39"/>
        <v>6780.2149078125003</v>
      </c>
      <c r="P43" s="38">
        <v>6614.8438125000002</v>
      </c>
      <c r="Q43" s="38">
        <v>6517.0875000000005</v>
      </c>
      <c r="R43" s="38">
        <v>6405</v>
      </c>
      <c r="S43" s="153">
        <f t="shared" si="40"/>
        <v>6780.2149078125003</v>
      </c>
      <c r="T43" s="38">
        <v>6614.8438125000002</v>
      </c>
      <c r="U43" s="38">
        <v>6517.0875000000005</v>
      </c>
      <c r="V43" s="38">
        <v>6405</v>
      </c>
      <c r="W43" s="153">
        <f t="shared" si="41"/>
        <v>6780.2149078125003</v>
      </c>
      <c r="X43" s="38">
        <v>6614.8438125000002</v>
      </c>
      <c r="Y43" s="38">
        <v>6517.0875000000005</v>
      </c>
      <c r="Z43" s="38">
        <v>6405</v>
      </c>
      <c r="AA43" s="153">
        <f t="shared" si="42"/>
        <v>6780.2149078125003</v>
      </c>
      <c r="AB43" s="38">
        <v>6614.8438125000002</v>
      </c>
      <c r="AC43" s="38">
        <v>6517.0875000000005</v>
      </c>
      <c r="AD43" s="38">
        <v>6405</v>
      </c>
      <c r="AE43" s="153">
        <f t="shared" si="43"/>
        <v>6780.2149078125003</v>
      </c>
      <c r="AF43" s="38">
        <v>6614.8438125000002</v>
      </c>
      <c r="AG43" s="38">
        <v>6517.0875000000005</v>
      </c>
      <c r="AH43" s="38">
        <v>6405.42</v>
      </c>
      <c r="AI43" s="153">
        <f t="shared" si="44"/>
        <v>6780.2149078125003</v>
      </c>
      <c r="AJ43" s="38">
        <v>6614.8438125000002</v>
      </c>
      <c r="AK43" s="38">
        <v>6517</v>
      </c>
      <c r="AL43" s="81"/>
      <c r="AM43" s="153">
        <f t="shared" si="45"/>
        <v>6780.2149078125003</v>
      </c>
      <c r="AN43" s="38">
        <v>6614.7550000000001</v>
      </c>
      <c r="AO43" s="40"/>
      <c r="AP43" s="40"/>
      <c r="AQ43" s="153">
        <f t="shared" si="46"/>
        <v>6780.1238750000002</v>
      </c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120"/>
      <c r="DL43" s="85"/>
    </row>
    <row r="44" spans="2:118" ht="19.5" hidden="1" thickBot="1" x14ac:dyDescent="0.35">
      <c r="B44" s="124" t="s">
        <v>3</v>
      </c>
      <c r="C44" s="171"/>
      <c r="D44" s="16">
        <v>2.7</v>
      </c>
      <c r="E44" s="16"/>
      <c r="F44" s="6"/>
      <c r="G44" s="6">
        <v>2.7</v>
      </c>
      <c r="H44" s="38">
        <v>0</v>
      </c>
      <c r="I44" s="42"/>
      <c r="J44" s="42">
        <v>2.7</v>
      </c>
      <c r="K44" s="153">
        <f t="shared" si="38"/>
        <v>0</v>
      </c>
      <c r="L44" s="38">
        <v>0</v>
      </c>
      <c r="M44" s="42"/>
      <c r="N44" s="42">
        <v>2.81</v>
      </c>
      <c r="O44" s="153">
        <f t="shared" si="39"/>
        <v>0</v>
      </c>
      <c r="P44" s="38">
        <v>0</v>
      </c>
      <c r="Q44" s="42"/>
      <c r="R44" s="42">
        <v>2.81</v>
      </c>
      <c r="S44" s="153">
        <f t="shared" si="40"/>
        <v>0</v>
      </c>
      <c r="T44" s="38">
        <v>0</v>
      </c>
      <c r="U44" s="42"/>
      <c r="V44" s="42">
        <v>2.81</v>
      </c>
      <c r="W44" s="153">
        <f t="shared" si="41"/>
        <v>0</v>
      </c>
      <c r="X44" s="38">
        <v>0</v>
      </c>
      <c r="Y44" s="42"/>
      <c r="Z44" s="42">
        <v>2.81</v>
      </c>
      <c r="AA44" s="153">
        <f t="shared" si="42"/>
        <v>0</v>
      </c>
      <c r="AB44" s="38">
        <v>0</v>
      </c>
      <c r="AC44" s="42"/>
      <c r="AD44" s="42">
        <v>2.81</v>
      </c>
      <c r="AE44" s="153">
        <f t="shared" si="43"/>
        <v>0</v>
      </c>
      <c r="AF44" s="38">
        <v>0</v>
      </c>
      <c r="AG44" s="42"/>
      <c r="AH44" s="42">
        <v>2.81</v>
      </c>
      <c r="AI44" s="153">
        <f t="shared" si="44"/>
        <v>0</v>
      </c>
      <c r="AJ44" s="38">
        <v>0</v>
      </c>
      <c r="AK44" s="42"/>
      <c r="AL44" s="81"/>
      <c r="AM44" s="153">
        <f t="shared" si="45"/>
        <v>0</v>
      </c>
      <c r="AN44" s="38">
        <v>0</v>
      </c>
      <c r="AO44" s="40"/>
      <c r="AP44" s="40"/>
      <c r="AQ44" s="153">
        <f t="shared" si="46"/>
        <v>0</v>
      </c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120"/>
      <c r="DL44" s="85"/>
    </row>
    <row r="45" spans="2:118" ht="26.25" x14ac:dyDescent="0.3">
      <c r="B45" s="124" t="s">
        <v>22</v>
      </c>
      <c r="C45" s="23"/>
      <c r="D45" s="20">
        <v>2.7270000000000003</v>
      </c>
      <c r="E45" s="8"/>
      <c r="F45" s="8">
        <v>2.7747225000000006</v>
      </c>
      <c r="G45" s="8">
        <v>2.7270000000000003</v>
      </c>
      <c r="H45" s="45">
        <v>2.8163433375000007</v>
      </c>
      <c r="I45" s="45">
        <v>2.7747225000000006</v>
      </c>
      <c r="J45" s="45">
        <v>2.7270000000000003</v>
      </c>
      <c r="K45" s="153">
        <f t="shared" si="38"/>
        <v>2.8867519209375008</v>
      </c>
      <c r="L45" s="45">
        <v>2.8163433375000007</v>
      </c>
      <c r="M45" s="45">
        <v>2.7747225000000006</v>
      </c>
      <c r="N45" s="45">
        <v>2.8381000000000003</v>
      </c>
      <c r="O45" s="153">
        <f t="shared" si="39"/>
        <v>2.8867519209375008</v>
      </c>
      <c r="P45" s="45">
        <v>2.8163433375000007</v>
      </c>
      <c r="Q45" s="45">
        <v>2.8877667500000004</v>
      </c>
      <c r="R45" s="45">
        <v>2.8381000000000003</v>
      </c>
      <c r="S45" s="153">
        <f t="shared" si="40"/>
        <v>2.8867519209375008</v>
      </c>
      <c r="T45" s="45">
        <v>2.9310832512500005</v>
      </c>
      <c r="U45" s="45">
        <v>2.8877667500000004</v>
      </c>
      <c r="V45" s="45">
        <v>2.8381000000000003</v>
      </c>
      <c r="W45" s="153">
        <f t="shared" si="41"/>
        <v>3.0043603325312507</v>
      </c>
      <c r="X45" s="45">
        <v>2.9310832512500005</v>
      </c>
      <c r="Y45" s="45">
        <v>2.8877667500000004</v>
      </c>
      <c r="Z45" s="45">
        <v>2.8381000000000003</v>
      </c>
      <c r="AA45" s="153">
        <f t="shared" si="42"/>
        <v>3.0043603325312507</v>
      </c>
      <c r="AB45" s="45">
        <v>2.9310832512500005</v>
      </c>
      <c r="AC45" s="45">
        <v>2.8877667500000004</v>
      </c>
      <c r="AD45" s="45">
        <v>2.8381000000000003</v>
      </c>
      <c r="AE45" s="153">
        <f t="shared" si="43"/>
        <v>3.0043603325312507</v>
      </c>
      <c r="AF45" s="45">
        <v>2.9310832512500005</v>
      </c>
      <c r="AG45" s="45">
        <v>2.8877667500000004</v>
      </c>
      <c r="AH45" s="45">
        <v>2.8381000000000003</v>
      </c>
      <c r="AI45" s="153">
        <f t="shared" si="44"/>
        <v>3.0043603325312507</v>
      </c>
      <c r="AJ45" s="45">
        <v>2.9310832512500005</v>
      </c>
      <c r="AK45" s="45">
        <v>2.8877667500000004</v>
      </c>
      <c r="AL45" s="84"/>
      <c r="AM45" s="153">
        <f t="shared" si="45"/>
        <v>3.0043603325312507</v>
      </c>
      <c r="AN45" s="45">
        <v>2.9310832512500005</v>
      </c>
      <c r="AO45" s="40"/>
      <c r="AP45" s="40"/>
      <c r="AQ45" s="153">
        <f t="shared" si="46"/>
        <v>3.0043603325312507</v>
      </c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120"/>
      <c r="DL45" s="85"/>
    </row>
    <row r="46" spans="2:118" ht="18.75" hidden="1" x14ac:dyDescent="0.3">
      <c r="B46" s="128" t="s">
        <v>1</v>
      </c>
      <c r="C46" s="171" t="s">
        <v>4</v>
      </c>
      <c r="D46" s="4"/>
      <c r="E46" s="4"/>
      <c r="F46" s="4"/>
      <c r="G46" s="4"/>
      <c r="H46" s="27">
        <v>0</v>
      </c>
      <c r="I46" s="50"/>
      <c r="J46" s="50"/>
      <c r="K46" s="50"/>
      <c r="L46" s="27">
        <v>0</v>
      </c>
      <c r="M46" s="50"/>
      <c r="N46" s="50"/>
      <c r="O46" s="50"/>
      <c r="P46" s="27">
        <v>0</v>
      </c>
      <c r="Q46" s="50"/>
      <c r="R46" s="50"/>
      <c r="S46" s="50"/>
      <c r="T46" s="27">
        <v>0</v>
      </c>
      <c r="U46" s="50"/>
      <c r="V46" s="50"/>
      <c r="W46" s="50"/>
      <c r="X46" s="27">
        <v>0</v>
      </c>
      <c r="Y46" s="50"/>
      <c r="Z46" s="50"/>
      <c r="AA46" s="50"/>
      <c r="AB46" s="27">
        <v>0</v>
      </c>
      <c r="AC46" s="50"/>
      <c r="AD46" s="51">
        <v>39632</v>
      </c>
      <c r="AE46" s="87"/>
      <c r="AF46" s="27">
        <v>0</v>
      </c>
      <c r="AG46" s="52"/>
      <c r="AH46" s="53">
        <v>40964</v>
      </c>
      <c r="AI46" s="88"/>
      <c r="AJ46" s="27">
        <v>0</v>
      </c>
      <c r="AK46" s="53"/>
      <c r="AL46" s="53">
        <v>42612</v>
      </c>
      <c r="AM46" s="88"/>
      <c r="AN46" s="27">
        <v>0</v>
      </c>
      <c r="AO46" s="53"/>
      <c r="AP46" s="53">
        <v>44261</v>
      </c>
      <c r="AQ46" s="153">
        <f t="shared" si="46"/>
        <v>0</v>
      </c>
      <c r="AR46" s="53"/>
      <c r="AS46" s="53"/>
      <c r="AT46" s="53">
        <v>46164</v>
      </c>
      <c r="AU46" s="54"/>
      <c r="AV46" s="54"/>
      <c r="AW46" s="54"/>
      <c r="AX46" s="89">
        <v>47559</v>
      </c>
      <c r="AY46" s="36"/>
      <c r="AZ46" s="36"/>
      <c r="BA46" s="36"/>
      <c r="BB46" s="40"/>
      <c r="BC46" s="40"/>
      <c r="BD46" s="40"/>
      <c r="BE46" s="40"/>
      <c r="BF46" s="40"/>
      <c r="BG46" s="40"/>
      <c r="BH46" s="40"/>
      <c r="BI46" s="4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120"/>
      <c r="DL46" s="85"/>
    </row>
    <row r="47" spans="2:118" ht="19.5" thickBot="1" x14ac:dyDescent="0.35">
      <c r="B47" s="128" t="s">
        <v>8</v>
      </c>
      <c r="C47" s="171"/>
      <c r="D47" s="21">
        <v>37659.264000000003</v>
      </c>
      <c r="E47" s="9"/>
      <c r="F47" s="9">
        <v>38318.301120000004</v>
      </c>
      <c r="G47" s="9">
        <v>38811.86</v>
      </c>
      <c r="H47" s="57">
        <v>38893.0756368</v>
      </c>
      <c r="I47" s="56">
        <v>39491.067550000007</v>
      </c>
      <c r="J47" s="56">
        <v>39965.269999999997</v>
      </c>
      <c r="K47" s="155">
        <f>K41+K43</f>
        <v>39865.402527720005</v>
      </c>
      <c r="L47" s="57">
        <v>40083.433563250008</v>
      </c>
      <c r="M47" s="56">
        <v>40664.662225</v>
      </c>
      <c r="N47" s="56">
        <v>41629.760000000002</v>
      </c>
      <c r="O47" s="155">
        <f>O41+O43</f>
        <v>41085.519402331258</v>
      </c>
      <c r="P47" s="57">
        <v>41274.632158375003</v>
      </c>
      <c r="Q47" s="56">
        <v>42358.280800000008</v>
      </c>
      <c r="R47" s="56">
        <v>42654.91</v>
      </c>
      <c r="S47" s="155">
        <f>S41+S43</f>
        <v>42306.497962334375</v>
      </c>
      <c r="T47" s="57">
        <v>42993.65501200001</v>
      </c>
      <c r="U47" s="56">
        <v>43401.37092500001</v>
      </c>
      <c r="V47" s="56">
        <v>43808.32</v>
      </c>
      <c r="W47" s="155">
        <f>W41+W43</f>
        <v>44068.496387300009</v>
      </c>
      <c r="X47" s="57">
        <v>44052.391488875008</v>
      </c>
      <c r="Y47" s="56">
        <v>44574.965600000003</v>
      </c>
      <c r="Z47" s="56">
        <v>45088</v>
      </c>
      <c r="AA47" s="155">
        <f>AA41+AA43</f>
        <v>45153.701276096886</v>
      </c>
      <c r="AB47" s="57">
        <v>45243.590084000003</v>
      </c>
      <c r="AC47" s="56">
        <v>45877.04</v>
      </c>
      <c r="AD47" s="56">
        <v>46433.32</v>
      </c>
      <c r="AE47" s="155">
        <f>AE41+AE43</f>
        <v>46374.679836100004</v>
      </c>
      <c r="AF47" s="58">
        <v>46565.195599999999</v>
      </c>
      <c r="AG47" s="56">
        <v>47245.903100000003</v>
      </c>
      <c r="AH47" s="56">
        <v>47779.06</v>
      </c>
      <c r="AI47" s="155">
        <f>AI41+AI43</f>
        <v>47729.325489999996</v>
      </c>
      <c r="AJ47" s="57">
        <v>47954.591646500005</v>
      </c>
      <c r="AK47" s="56">
        <v>48614.678700000004</v>
      </c>
      <c r="AL47" s="48"/>
      <c r="AM47" s="155">
        <f>AM41+AM43</f>
        <v>49153.456437662499</v>
      </c>
      <c r="AN47" s="57">
        <v>49343.898880500004</v>
      </c>
      <c r="AO47" s="48"/>
      <c r="AP47" s="48"/>
      <c r="AQ47" s="155">
        <f>AQ41+AQ43</f>
        <v>50577.496352512506</v>
      </c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0"/>
      <c r="BC47" s="40"/>
      <c r="BD47" s="40"/>
      <c r="BE47" s="40"/>
      <c r="BF47" s="40"/>
      <c r="BG47" s="40"/>
      <c r="BH47" s="40"/>
      <c r="BI47" s="4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  <c r="DJ47" s="50"/>
      <c r="DK47" s="121"/>
      <c r="DL47" s="48"/>
      <c r="DM47" s="11"/>
      <c r="DN47" s="11"/>
    </row>
    <row r="48" spans="2:118" ht="18.75" x14ac:dyDescent="0.3">
      <c r="B48" s="122" t="s">
        <v>21</v>
      </c>
      <c r="C48" s="171"/>
      <c r="D48" s="4"/>
      <c r="E48" s="4"/>
      <c r="F48" s="4"/>
      <c r="G48" s="4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34">
        <v>40028.32</v>
      </c>
      <c r="AE48" s="36"/>
      <c r="AF48" s="48"/>
      <c r="AG48" s="59">
        <v>40728.815600000002</v>
      </c>
      <c r="AH48" s="27">
        <v>41372.639999999999</v>
      </c>
      <c r="AI48" s="27"/>
      <c r="AJ48" s="38">
        <v>41339.747834000002</v>
      </c>
      <c r="AK48" s="38">
        <v>42096.661200000002</v>
      </c>
      <c r="AL48" s="38">
        <v>43038.12</v>
      </c>
      <c r="AM48" s="153">
        <f>(AJ48*2.5%)+AJ48</f>
        <v>42373.241529849998</v>
      </c>
      <c r="AN48" s="38">
        <v>42728.111118000001</v>
      </c>
      <c r="AO48" s="38">
        <v>43791.287100000009</v>
      </c>
      <c r="AP48" s="38">
        <v>44702.61</v>
      </c>
      <c r="AQ48" s="153">
        <f>(AN48*2.5%)+AN48</f>
        <v>43796.313895949999</v>
      </c>
      <c r="AR48" s="38">
        <v>44448.156406500006</v>
      </c>
      <c r="AS48" s="38">
        <v>45484.905675000002</v>
      </c>
      <c r="AT48" s="38">
        <v>46624.639999999999</v>
      </c>
      <c r="AU48" s="153">
        <f>(AR48*2.5%)+AR48</f>
        <v>45559.360316662503</v>
      </c>
      <c r="AV48" s="38">
        <v>46167.179260125005</v>
      </c>
      <c r="AW48" s="38">
        <v>47440.571200000006</v>
      </c>
      <c r="AX48" s="38">
        <v>48033.590000000004</v>
      </c>
      <c r="AY48" s="153">
        <f>(AV48*2.5%)+AV48</f>
        <v>47321.35874162813</v>
      </c>
      <c r="AZ48" s="38">
        <v>48152.179768000009</v>
      </c>
      <c r="BA48" s="38">
        <v>48874.177825000006</v>
      </c>
      <c r="BB48" s="81"/>
      <c r="BC48" s="153">
        <f>(AZ48*2.5%)+AZ48</f>
        <v>49355.984262200007</v>
      </c>
      <c r="BD48" s="38">
        <v>49607.290492375003</v>
      </c>
      <c r="BE48" s="40"/>
      <c r="BF48" s="40"/>
      <c r="BG48" s="153">
        <f>(BD48*2.5%)+BD48</f>
        <v>50847.472754684379</v>
      </c>
      <c r="BH48" s="40"/>
      <c r="BI48" s="4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/>
      <c r="DG48" s="50"/>
      <c r="DH48" s="50"/>
      <c r="DI48" s="50"/>
      <c r="DJ48" s="50"/>
      <c r="DK48" s="120"/>
      <c r="DL48" s="85"/>
    </row>
    <row r="49" spans="2:118" ht="18.75" hidden="1" x14ac:dyDescent="0.3">
      <c r="B49" s="123" t="s">
        <v>2</v>
      </c>
      <c r="C49" s="171"/>
      <c r="D49" s="4"/>
      <c r="E49" s="4"/>
      <c r="F49" s="4"/>
      <c r="G49" s="4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60">
        <v>6342</v>
      </c>
      <c r="AE49" s="36"/>
      <c r="AF49" s="48"/>
      <c r="AG49" s="61"/>
      <c r="AH49" s="28">
        <v>6342</v>
      </c>
      <c r="AI49" s="27"/>
      <c r="AJ49" s="38">
        <v>0</v>
      </c>
      <c r="AK49" s="29"/>
      <c r="AL49" s="29">
        <v>6342</v>
      </c>
      <c r="AM49" s="153">
        <f t="shared" ref="AM49:AM52" si="47">(AJ49*2.5%)+AJ49</f>
        <v>0</v>
      </c>
      <c r="AN49" s="38">
        <v>0</v>
      </c>
      <c r="AO49" s="29"/>
      <c r="AP49" s="29">
        <v>6342</v>
      </c>
      <c r="AQ49" s="153">
        <f t="shared" ref="AQ49:AQ52" si="48">(AN49*2.5%)+AN49</f>
        <v>0</v>
      </c>
      <c r="AR49" s="38">
        <v>0</v>
      </c>
      <c r="AS49" s="29"/>
      <c r="AT49" s="29">
        <v>6342</v>
      </c>
      <c r="AU49" s="153">
        <f t="shared" ref="AU49:AU52" si="49">(AR49*2.5%)+AR49</f>
        <v>0</v>
      </c>
      <c r="AV49" s="38">
        <v>0</v>
      </c>
      <c r="AW49" s="29"/>
      <c r="AX49" s="41">
        <v>6342</v>
      </c>
      <c r="AY49" s="153">
        <f t="shared" ref="AY49:AY52" si="50">(AV49*2.5%)+AV49</f>
        <v>0</v>
      </c>
      <c r="AZ49" s="38">
        <v>0</v>
      </c>
      <c r="BA49" s="29"/>
      <c r="BB49" s="81"/>
      <c r="BC49" s="153">
        <f t="shared" ref="BC49:BC52" si="51">(AZ49*2.5%)+AZ49</f>
        <v>0</v>
      </c>
      <c r="BD49" s="38">
        <v>0</v>
      </c>
      <c r="BE49" s="40"/>
      <c r="BF49" s="40"/>
      <c r="BG49" s="153">
        <f t="shared" ref="BG49:BG52" si="52">(BD49*2.5%)+BD49</f>
        <v>0</v>
      </c>
      <c r="BH49" s="40"/>
      <c r="BI49" s="4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40"/>
      <c r="DG49" s="40"/>
      <c r="DH49" s="40"/>
      <c r="DI49" s="40"/>
      <c r="DJ49" s="40"/>
      <c r="DK49" s="120"/>
      <c r="DL49" s="85"/>
    </row>
    <row r="50" spans="2:118" ht="18.75" x14ac:dyDescent="0.3">
      <c r="B50" s="123" t="s">
        <v>2</v>
      </c>
      <c r="C50" s="171"/>
      <c r="D50" s="4"/>
      <c r="E50" s="4"/>
      <c r="F50" s="4"/>
      <c r="G50" s="4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34">
        <v>6405.42</v>
      </c>
      <c r="AE50" s="36"/>
      <c r="AF50" s="48"/>
      <c r="AG50" s="59">
        <v>6517</v>
      </c>
      <c r="AH50" s="27">
        <v>6405.42</v>
      </c>
      <c r="AI50" s="27"/>
      <c r="AJ50" s="38">
        <v>6614.7550000000001</v>
      </c>
      <c r="AK50" s="38">
        <v>6517</v>
      </c>
      <c r="AL50" s="38">
        <v>6405.42</v>
      </c>
      <c r="AM50" s="153">
        <f t="shared" si="47"/>
        <v>6780.1238750000002</v>
      </c>
      <c r="AN50" s="38">
        <v>6614.7550000000001</v>
      </c>
      <c r="AO50" s="38">
        <v>6517</v>
      </c>
      <c r="AP50" s="38">
        <v>6405.42</v>
      </c>
      <c r="AQ50" s="153">
        <f t="shared" si="48"/>
        <v>6780.1238750000002</v>
      </c>
      <c r="AR50" s="38">
        <v>6614.7550000000001</v>
      </c>
      <c r="AS50" s="38">
        <v>6517</v>
      </c>
      <c r="AT50" s="38">
        <v>6405.42</v>
      </c>
      <c r="AU50" s="153">
        <f t="shared" si="49"/>
        <v>6780.1238750000002</v>
      </c>
      <c r="AV50" s="38">
        <v>6614.7550000000001</v>
      </c>
      <c r="AW50" s="38">
        <v>6517</v>
      </c>
      <c r="AX50" s="38">
        <v>6405.42</v>
      </c>
      <c r="AY50" s="153">
        <f t="shared" si="50"/>
        <v>6780.1238750000002</v>
      </c>
      <c r="AZ50" s="38">
        <v>6614.7550000000001</v>
      </c>
      <c r="BA50" s="38">
        <v>6517</v>
      </c>
      <c r="BB50" s="81"/>
      <c r="BC50" s="153">
        <f t="shared" si="51"/>
        <v>6780.1238750000002</v>
      </c>
      <c r="BD50" s="38">
        <v>6614.7550000000001</v>
      </c>
      <c r="BE50" s="40"/>
      <c r="BF50" s="40"/>
      <c r="BG50" s="153">
        <f t="shared" si="52"/>
        <v>6780.1238750000002</v>
      </c>
      <c r="BH50" s="40"/>
      <c r="BI50" s="4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40"/>
      <c r="DG50" s="40"/>
      <c r="DH50" s="40"/>
      <c r="DI50" s="40"/>
      <c r="DJ50" s="40"/>
      <c r="DK50" s="120"/>
      <c r="DL50" s="85"/>
    </row>
    <row r="51" spans="2:118" ht="19.5" hidden="1" thickBot="1" x14ac:dyDescent="0.35">
      <c r="B51" s="124" t="s">
        <v>3</v>
      </c>
      <c r="C51" s="171"/>
      <c r="D51" s="4"/>
      <c r="E51" s="4"/>
      <c r="F51" s="4"/>
      <c r="G51" s="4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102">
        <v>2.81</v>
      </c>
      <c r="AE51" s="137"/>
      <c r="AF51" s="63"/>
      <c r="AG51" s="64"/>
      <c r="AH51" s="65">
        <v>2.81</v>
      </c>
      <c r="AI51" s="139"/>
      <c r="AJ51" s="38">
        <v>0</v>
      </c>
      <c r="AK51" s="42"/>
      <c r="AL51" s="42">
        <v>2.81</v>
      </c>
      <c r="AM51" s="153">
        <f t="shared" si="47"/>
        <v>0</v>
      </c>
      <c r="AN51" s="38">
        <v>0</v>
      </c>
      <c r="AO51" s="42"/>
      <c r="AP51" s="42">
        <v>2.81</v>
      </c>
      <c r="AQ51" s="153">
        <f t="shared" si="48"/>
        <v>0</v>
      </c>
      <c r="AR51" s="38">
        <v>0</v>
      </c>
      <c r="AS51" s="42"/>
      <c r="AT51" s="42">
        <v>2.81</v>
      </c>
      <c r="AU51" s="153">
        <f t="shared" si="49"/>
        <v>0</v>
      </c>
      <c r="AV51" s="38">
        <v>0</v>
      </c>
      <c r="AW51" s="42"/>
      <c r="AX51" s="42">
        <v>2.81</v>
      </c>
      <c r="AY51" s="153">
        <f t="shared" si="50"/>
        <v>0</v>
      </c>
      <c r="AZ51" s="38">
        <v>0</v>
      </c>
      <c r="BA51" s="42"/>
      <c r="BB51" s="39"/>
      <c r="BC51" s="153">
        <f t="shared" si="51"/>
        <v>0</v>
      </c>
      <c r="BD51" s="38">
        <v>0</v>
      </c>
      <c r="BE51" s="50"/>
      <c r="BF51" s="50"/>
      <c r="BG51" s="153">
        <f t="shared" si="52"/>
        <v>0</v>
      </c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120"/>
      <c r="DL51" s="85"/>
    </row>
    <row r="52" spans="2:118" ht="26.25" x14ac:dyDescent="0.3">
      <c r="B52" s="124" t="s">
        <v>22</v>
      </c>
      <c r="C52" s="23"/>
      <c r="D52" s="4"/>
      <c r="E52" s="4"/>
      <c r="F52" s="4"/>
      <c r="G52" s="4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67">
        <v>2.8381000000000003</v>
      </c>
      <c r="AE52" s="137"/>
      <c r="AF52" s="63"/>
      <c r="AG52" s="68">
        <v>2.8877667500000004</v>
      </c>
      <c r="AH52" s="69">
        <v>2.8381000000000003</v>
      </c>
      <c r="AI52" s="69"/>
      <c r="AJ52" s="45">
        <v>2.9310832512500005</v>
      </c>
      <c r="AK52" s="45">
        <v>2.8877667500000004</v>
      </c>
      <c r="AL52" s="45">
        <v>2.8381000000000003</v>
      </c>
      <c r="AM52" s="153">
        <f t="shared" si="47"/>
        <v>3.0043603325312507</v>
      </c>
      <c r="AN52" s="45">
        <v>2.9310832512500005</v>
      </c>
      <c r="AO52" s="45">
        <v>2.8877667500000004</v>
      </c>
      <c r="AP52" s="45">
        <v>2.8381000000000003</v>
      </c>
      <c r="AQ52" s="153">
        <f t="shared" si="48"/>
        <v>3.0043603325312507</v>
      </c>
      <c r="AR52" s="45">
        <v>2.9310832512500005</v>
      </c>
      <c r="AS52" s="45">
        <v>2.8877667500000004</v>
      </c>
      <c r="AT52" s="45">
        <v>2.8381000000000003</v>
      </c>
      <c r="AU52" s="153">
        <f t="shared" si="49"/>
        <v>3.0043603325312507</v>
      </c>
      <c r="AV52" s="45">
        <v>2.9310832512500005</v>
      </c>
      <c r="AW52" s="45">
        <v>2.8877667500000004</v>
      </c>
      <c r="AX52" s="45">
        <v>2.8381000000000003</v>
      </c>
      <c r="AY52" s="153">
        <f t="shared" si="50"/>
        <v>3.0043603325312507</v>
      </c>
      <c r="AZ52" s="45">
        <v>2.9310832512500005</v>
      </c>
      <c r="BA52" s="45">
        <v>2.8877667500000004</v>
      </c>
      <c r="BB52" s="84"/>
      <c r="BC52" s="153">
        <f t="shared" si="51"/>
        <v>3.0043603325312507</v>
      </c>
      <c r="BD52" s="45">
        <v>2.9310832512500005</v>
      </c>
      <c r="BE52" s="50"/>
      <c r="BF52" s="50"/>
      <c r="BG52" s="153">
        <f t="shared" si="52"/>
        <v>3.0043603325312507</v>
      </c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120"/>
      <c r="DL52" s="85"/>
    </row>
    <row r="53" spans="2:118" ht="18.75" hidden="1" x14ac:dyDescent="0.3">
      <c r="B53" s="128" t="s">
        <v>2</v>
      </c>
      <c r="C53" s="171" t="s">
        <v>5</v>
      </c>
      <c r="D53" s="2"/>
      <c r="E53" s="2"/>
      <c r="F53" s="2"/>
      <c r="G53" s="2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48"/>
      <c r="AG53" s="37"/>
      <c r="AH53" s="37"/>
      <c r="AI53" s="37"/>
      <c r="AJ53" s="27">
        <v>0</v>
      </c>
      <c r="AK53" s="37"/>
      <c r="AL53" s="37"/>
      <c r="AM53" s="37"/>
      <c r="AN53" s="27">
        <v>0</v>
      </c>
      <c r="AO53" s="37"/>
      <c r="AP53" s="37"/>
      <c r="AQ53" s="37"/>
      <c r="AR53" s="27">
        <v>0</v>
      </c>
      <c r="AS53" s="37"/>
      <c r="AT53" s="70">
        <v>46164</v>
      </c>
      <c r="AU53" s="140"/>
      <c r="AV53" s="27">
        <v>0</v>
      </c>
      <c r="AW53" s="71"/>
      <c r="AX53" s="72">
        <v>47559</v>
      </c>
      <c r="AY53" s="141"/>
      <c r="AZ53" s="27">
        <v>0</v>
      </c>
      <c r="BA53" s="72"/>
      <c r="BB53" s="72">
        <v>49968</v>
      </c>
      <c r="BC53" s="141"/>
      <c r="BD53" s="27">
        <v>0</v>
      </c>
      <c r="BE53" s="72"/>
      <c r="BF53" s="72">
        <v>52757</v>
      </c>
      <c r="BG53" s="72"/>
      <c r="BH53" s="72"/>
      <c r="BI53" s="72"/>
      <c r="BJ53" s="72">
        <v>55548</v>
      </c>
      <c r="BK53" s="73"/>
      <c r="BL53" s="73"/>
      <c r="BM53" s="73"/>
      <c r="BN53" s="74">
        <v>57069</v>
      </c>
      <c r="BO53" s="75"/>
      <c r="BP53" s="75"/>
      <c r="BQ53" s="75"/>
      <c r="BR53" s="50"/>
      <c r="BS53" s="50"/>
      <c r="BT53" s="50"/>
      <c r="BU53" s="50"/>
      <c r="BV53" s="50"/>
      <c r="BW53" s="50"/>
      <c r="BX53" s="50"/>
      <c r="BY53" s="50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120"/>
      <c r="DL53" s="85"/>
    </row>
    <row r="54" spans="2:118" ht="19.5" thickBot="1" x14ac:dyDescent="0.35">
      <c r="B54" s="128" t="s">
        <v>8</v>
      </c>
      <c r="C54" s="171"/>
      <c r="D54" s="2"/>
      <c r="E54" s="2"/>
      <c r="F54" s="2"/>
      <c r="G54" s="2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76">
        <v>46433.74</v>
      </c>
      <c r="AE54" s="138"/>
      <c r="AF54" s="77"/>
      <c r="AG54" s="78">
        <v>47245.815600000002</v>
      </c>
      <c r="AH54" s="56">
        <v>47778.06</v>
      </c>
      <c r="AI54" s="135"/>
      <c r="AJ54" s="57">
        <v>47954.502833999999</v>
      </c>
      <c r="AK54" s="56">
        <v>48613.661200000002</v>
      </c>
      <c r="AL54" s="56">
        <v>49443.54</v>
      </c>
      <c r="AM54" s="155">
        <f>AM48+AM50</f>
        <v>49153.365404849996</v>
      </c>
      <c r="AN54" s="57">
        <v>49342.866118000005</v>
      </c>
      <c r="AO54" s="56">
        <v>50308.287100000009</v>
      </c>
      <c r="AP54" s="56">
        <v>51108.03</v>
      </c>
      <c r="AQ54" s="155">
        <f>AQ48+AQ50</f>
        <v>50576.437770949997</v>
      </c>
      <c r="AR54" s="57">
        <v>51062.91140650001</v>
      </c>
      <c r="AS54" s="56">
        <v>52001.905675000002</v>
      </c>
      <c r="AT54" s="56">
        <v>53030.06</v>
      </c>
      <c r="AU54" s="155">
        <f>AU48+AU50</f>
        <v>52339.484191662501</v>
      </c>
      <c r="AV54" s="58">
        <v>52781.934260125003</v>
      </c>
      <c r="AW54" s="56">
        <v>53957.571200000006</v>
      </c>
      <c r="AX54" s="56">
        <v>54439.01</v>
      </c>
      <c r="AY54" s="155">
        <f>AY48+AY50</f>
        <v>54101.482616628127</v>
      </c>
      <c r="AZ54" s="57">
        <v>54766.934768000006</v>
      </c>
      <c r="BA54" s="56">
        <v>55391.177825000006</v>
      </c>
      <c r="BB54" s="48"/>
      <c r="BC54" s="155">
        <f>BC48+BC50</f>
        <v>56136.108137200004</v>
      </c>
      <c r="BD54" s="57">
        <v>56222.045492375008</v>
      </c>
      <c r="BE54" s="48"/>
      <c r="BF54" s="48"/>
      <c r="BG54" s="155">
        <f>BG48+BG50</f>
        <v>57627.596629684376</v>
      </c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50"/>
      <c r="BS54" s="50"/>
      <c r="BT54" s="50"/>
      <c r="BU54" s="50"/>
      <c r="BV54" s="50"/>
      <c r="BW54" s="50"/>
      <c r="BX54" s="50"/>
      <c r="BY54" s="50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121"/>
      <c r="DL54" s="48"/>
      <c r="DM54" s="11"/>
      <c r="DN54" s="11"/>
    </row>
    <row r="55" spans="2:118" ht="18.75" x14ac:dyDescent="0.3">
      <c r="B55" s="122" t="s">
        <v>21</v>
      </c>
      <c r="C55" s="171"/>
      <c r="D55" s="2"/>
      <c r="E55" s="2"/>
      <c r="F55" s="2"/>
      <c r="G55" s="2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4">
        <v>46624.639999999999</v>
      </c>
      <c r="AU55" s="36"/>
      <c r="AV55" s="48"/>
      <c r="AW55" s="59">
        <v>47440.571200000006</v>
      </c>
      <c r="AX55" s="27">
        <v>48033.590000000004</v>
      </c>
      <c r="AY55" s="27"/>
      <c r="AZ55" s="38">
        <v>48152.179768000009</v>
      </c>
      <c r="BA55" s="38">
        <v>48874.177825000006</v>
      </c>
      <c r="BB55" s="38">
        <v>50466.68</v>
      </c>
      <c r="BC55" s="153">
        <f>(AZ55*2.5%)+AZ55</f>
        <v>49355.984262200007</v>
      </c>
      <c r="BD55" s="38">
        <v>49607.290492375003</v>
      </c>
      <c r="BE55" s="38">
        <v>51349.846900000004</v>
      </c>
      <c r="BF55" s="38">
        <v>53284.57</v>
      </c>
      <c r="BG55" s="153">
        <f>(BD55*2.5%)+BD55</f>
        <v>50847.472754684379</v>
      </c>
      <c r="BH55" s="38">
        <v>52120.094603500002</v>
      </c>
      <c r="BI55" s="38">
        <v>54217.049975000002</v>
      </c>
      <c r="BJ55" s="38">
        <v>56104.480000000003</v>
      </c>
      <c r="BK55" s="153">
        <f>(BH55*2.5%)+BH55</f>
        <v>53423.096968587502</v>
      </c>
      <c r="BL55" s="38">
        <v>55030.305724625003</v>
      </c>
      <c r="BM55" s="38">
        <v>57086.308400000009</v>
      </c>
      <c r="BN55" s="38">
        <v>57639.69</v>
      </c>
      <c r="BO55" s="153">
        <f>(BL55*2.5%)+BL55</f>
        <v>56406.063367740629</v>
      </c>
      <c r="BP55" s="38">
        <v>57942.603026000012</v>
      </c>
      <c r="BQ55" s="38">
        <v>58648.384575000004</v>
      </c>
      <c r="BR55" s="39"/>
      <c r="BS55" s="153">
        <f>(BP55*2.5%)+BP55</f>
        <v>59391.168101650015</v>
      </c>
      <c r="BT55" s="38">
        <v>59528.110343625005</v>
      </c>
      <c r="BU55" s="50"/>
      <c r="BV55" s="50"/>
      <c r="BW55" s="153">
        <f>(BT55*2.5%)+BT55</f>
        <v>61016.31310221563</v>
      </c>
      <c r="BX55" s="50"/>
      <c r="BY55" s="50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120"/>
      <c r="DL55" s="85"/>
    </row>
    <row r="56" spans="2:118" ht="18.75" hidden="1" x14ac:dyDescent="0.3">
      <c r="B56" s="123" t="s">
        <v>2</v>
      </c>
      <c r="C56" s="171"/>
      <c r="D56" s="2"/>
      <c r="E56" s="2"/>
      <c r="F56" s="2"/>
      <c r="G56" s="2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79">
        <v>6342</v>
      </c>
      <c r="AU56" s="75"/>
      <c r="AV56" s="48"/>
      <c r="AW56" s="61"/>
      <c r="AX56" s="80">
        <v>6342</v>
      </c>
      <c r="AY56" s="142"/>
      <c r="AZ56" s="38">
        <v>0</v>
      </c>
      <c r="BA56" s="29"/>
      <c r="BB56" s="29">
        <v>6342</v>
      </c>
      <c r="BC56" s="153">
        <f t="shared" ref="BC56:BC59" si="53">(AZ56*2.5%)+AZ56</f>
        <v>0</v>
      </c>
      <c r="BD56" s="38">
        <v>0</v>
      </c>
      <c r="BE56" s="29"/>
      <c r="BF56" s="29">
        <v>6342</v>
      </c>
      <c r="BG56" s="153">
        <f t="shared" ref="BG56:BG59" si="54">(BD56*2.5%)+BD56</f>
        <v>0</v>
      </c>
      <c r="BH56" s="38">
        <v>0</v>
      </c>
      <c r="BI56" s="29"/>
      <c r="BJ56" s="29">
        <v>6342</v>
      </c>
      <c r="BK56" s="153">
        <f t="shared" ref="BK56:BK59" si="55">(BH56*2.5%)+BH56</f>
        <v>0</v>
      </c>
      <c r="BL56" s="38">
        <v>0</v>
      </c>
      <c r="BM56" s="29"/>
      <c r="BN56" s="41">
        <v>6342</v>
      </c>
      <c r="BO56" s="153">
        <f t="shared" ref="BO56:BO59" si="56">(BL56*2.5%)+BL56</f>
        <v>0</v>
      </c>
      <c r="BP56" s="38">
        <v>0</v>
      </c>
      <c r="BQ56" s="29"/>
      <c r="BR56" s="39"/>
      <c r="BS56" s="153">
        <f t="shared" ref="BS56:BS59" si="57">(BP56*2.5%)+BP56</f>
        <v>0</v>
      </c>
      <c r="BT56" s="38">
        <v>0</v>
      </c>
      <c r="BU56" s="50"/>
      <c r="BV56" s="50"/>
      <c r="BW56" s="153">
        <f t="shared" ref="BW56:BW59" si="58">(BT56*2.5%)+BT56</f>
        <v>0</v>
      </c>
      <c r="BX56" s="50"/>
      <c r="BY56" s="50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120"/>
      <c r="DL56" s="85"/>
    </row>
    <row r="57" spans="2:118" ht="18.75" x14ac:dyDescent="0.3">
      <c r="B57" s="123" t="s">
        <v>2</v>
      </c>
      <c r="C57" s="171"/>
      <c r="D57" s="2"/>
      <c r="E57" s="2"/>
      <c r="F57" s="2"/>
      <c r="G57" s="2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4">
        <v>6405.42</v>
      </c>
      <c r="AU57" s="36"/>
      <c r="AV57" s="48"/>
      <c r="AW57" s="59">
        <v>6517</v>
      </c>
      <c r="AX57" s="27">
        <v>6405.42</v>
      </c>
      <c r="AY57" s="27"/>
      <c r="AZ57" s="38">
        <v>6614.7550000000001</v>
      </c>
      <c r="BA57" s="38">
        <v>6517</v>
      </c>
      <c r="BB57" s="38">
        <v>6405.42</v>
      </c>
      <c r="BC57" s="153">
        <f t="shared" si="53"/>
        <v>6780.1238750000002</v>
      </c>
      <c r="BD57" s="38">
        <v>6614.7550000000001</v>
      </c>
      <c r="BE57" s="38">
        <v>6517</v>
      </c>
      <c r="BF57" s="38">
        <v>6405.42</v>
      </c>
      <c r="BG57" s="153">
        <f t="shared" si="54"/>
        <v>6780.1238750000002</v>
      </c>
      <c r="BH57" s="38">
        <v>6614.7550000000001</v>
      </c>
      <c r="BI57" s="38">
        <v>6517</v>
      </c>
      <c r="BJ57" s="38">
        <v>6405.42</v>
      </c>
      <c r="BK57" s="153">
        <f t="shared" si="55"/>
        <v>6780.1238750000002</v>
      </c>
      <c r="BL57" s="38">
        <v>6614.7550000000001</v>
      </c>
      <c r="BM57" s="38">
        <v>6517</v>
      </c>
      <c r="BN57" s="38">
        <v>6405.42</v>
      </c>
      <c r="BO57" s="153">
        <f t="shared" si="56"/>
        <v>6780.1238750000002</v>
      </c>
      <c r="BP57" s="38">
        <v>6614.7550000000001</v>
      </c>
      <c r="BQ57" s="38">
        <v>6517</v>
      </c>
      <c r="BR57" s="39"/>
      <c r="BS57" s="153">
        <f t="shared" si="57"/>
        <v>6780.1238750000002</v>
      </c>
      <c r="BT57" s="38">
        <v>6614.7550000000001</v>
      </c>
      <c r="BU57" s="50"/>
      <c r="BV57" s="50"/>
      <c r="BW57" s="153">
        <f t="shared" si="58"/>
        <v>6780.1238750000002</v>
      </c>
      <c r="BX57" s="50"/>
      <c r="BY57" s="50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120"/>
      <c r="DL57" s="85"/>
    </row>
    <row r="58" spans="2:118" ht="19.5" hidden="1" thickBot="1" x14ac:dyDescent="0.35">
      <c r="B58" s="124" t="s">
        <v>3</v>
      </c>
      <c r="C58" s="171"/>
      <c r="D58" s="2"/>
      <c r="E58" s="2"/>
      <c r="F58" s="2"/>
      <c r="G58" s="2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102">
        <v>2.81</v>
      </c>
      <c r="AU58" s="137"/>
      <c r="AV58" s="63"/>
      <c r="AW58" s="64"/>
      <c r="AX58" s="65">
        <v>2.81</v>
      </c>
      <c r="AY58" s="139"/>
      <c r="AZ58" s="38">
        <v>0</v>
      </c>
      <c r="BA58" s="42"/>
      <c r="BB58" s="42">
        <v>2.81</v>
      </c>
      <c r="BC58" s="153">
        <f t="shared" si="53"/>
        <v>0</v>
      </c>
      <c r="BD58" s="38">
        <v>0</v>
      </c>
      <c r="BE58" s="42"/>
      <c r="BF58" s="42">
        <v>2.81</v>
      </c>
      <c r="BG58" s="153">
        <f t="shared" si="54"/>
        <v>0</v>
      </c>
      <c r="BH58" s="38">
        <v>0</v>
      </c>
      <c r="BI58" s="42"/>
      <c r="BJ58" s="42">
        <v>2.81</v>
      </c>
      <c r="BK58" s="153">
        <f t="shared" si="55"/>
        <v>0</v>
      </c>
      <c r="BL58" s="38">
        <v>0</v>
      </c>
      <c r="BM58" s="42"/>
      <c r="BN58" s="42">
        <v>2.81</v>
      </c>
      <c r="BO58" s="153">
        <f t="shared" si="56"/>
        <v>0</v>
      </c>
      <c r="BP58" s="38">
        <v>0</v>
      </c>
      <c r="BQ58" s="42"/>
      <c r="BR58" s="39"/>
      <c r="BS58" s="153">
        <f t="shared" si="57"/>
        <v>0</v>
      </c>
      <c r="BT58" s="38">
        <v>0</v>
      </c>
      <c r="BU58" s="37"/>
      <c r="BV58" s="37"/>
      <c r="BW58" s="153">
        <f t="shared" si="58"/>
        <v>0</v>
      </c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120"/>
      <c r="DL58" s="85"/>
    </row>
    <row r="59" spans="2:118" ht="26.25" x14ac:dyDescent="0.3">
      <c r="B59" s="124" t="s">
        <v>22</v>
      </c>
      <c r="C59" s="23"/>
      <c r="D59" s="2"/>
      <c r="E59" s="2"/>
      <c r="F59" s="2"/>
      <c r="G59" s="2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67">
        <v>2.8381000000000003</v>
      </c>
      <c r="AU59" s="137"/>
      <c r="AV59" s="63"/>
      <c r="AW59" s="68">
        <v>2.8877667500000004</v>
      </c>
      <c r="AX59" s="69">
        <v>2.8381000000000003</v>
      </c>
      <c r="AY59" s="69"/>
      <c r="AZ59" s="45">
        <v>2.9310832512500005</v>
      </c>
      <c r="BA59" s="45">
        <v>2.8877667500000004</v>
      </c>
      <c r="BB59" s="45">
        <v>2.8381000000000003</v>
      </c>
      <c r="BC59" s="153">
        <f t="shared" si="53"/>
        <v>3.0043603325312507</v>
      </c>
      <c r="BD59" s="45">
        <v>2.9310832512500005</v>
      </c>
      <c r="BE59" s="45">
        <v>2.8877667500000004</v>
      </c>
      <c r="BF59" s="45">
        <v>2.8381000000000003</v>
      </c>
      <c r="BG59" s="153">
        <f t="shared" si="54"/>
        <v>3.0043603325312507</v>
      </c>
      <c r="BH59" s="45">
        <v>2.9310832512500005</v>
      </c>
      <c r="BI59" s="45">
        <v>2.8877667500000004</v>
      </c>
      <c r="BJ59" s="45">
        <v>2.8381000000000003</v>
      </c>
      <c r="BK59" s="153">
        <f t="shared" si="55"/>
        <v>3.0043603325312507</v>
      </c>
      <c r="BL59" s="45">
        <v>2.9310832512500005</v>
      </c>
      <c r="BM59" s="45">
        <v>2.8877667500000004</v>
      </c>
      <c r="BN59" s="45">
        <v>2.8381000000000003</v>
      </c>
      <c r="BO59" s="153">
        <f t="shared" si="56"/>
        <v>3.0043603325312507</v>
      </c>
      <c r="BP59" s="45">
        <v>2.9310832512500005</v>
      </c>
      <c r="BQ59" s="45">
        <v>2.8877667500000004</v>
      </c>
      <c r="BR59" s="84"/>
      <c r="BS59" s="153">
        <f t="shared" si="57"/>
        <v>3.0043603325312507</v>
      </c>
      <c r="BT59" s="45">
        <v>2.9310832512500005</v>
      </c>
      <c r="BU59" s="37"/>
      <c r="BV59" s="37"/>
      <c r="BW59" s="153">
        <f t="shared" si="58"/>
        <v>3.0043603325312507</v>
      </c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120"/>
      <c r="DL59" s="85"/>
    </row>
    <row r="60" spans="2:118" ht="18.75" hidden="1" x14ac:dyDescent="0.3">
      <c r="B60" s="128" t="s">
        <v>2</v>
      </c>
      <c r="C60" s="171" t="s">
        <v>6</v>
      </c>
      <c r="D60" s="2"/>
      <c r="E60" s="2"/>
      <c r="F60" s="2"/>
      <c r="G60" s="2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48"/>
      <c r="AW60" s="37"/>
      <c r="AX60" s="37"/>
      <c r="AY60" s="37"/>
      <c r="AZ60" s="27">
        <v>0</v>
      </c>
      <c r="BA60" s="37"/>
      <c r="BB60" s="37"/>
      <c r="BC60" s="37"/>
      <c r="BD60" s="27">
        <v>0</v>
      </c>
      <c r="BE60" s="37"/>
      <c r="BF60" s="37"/>
      <c r="BG60" s="37"/>
      <c r="BH60" s="27">
        <v>0</v>
      </c>
      <c r="BI60" s="37"/>
      <c r="BJ60" s="72">
        <v>55548</v>
      </c>
      <c r="BK60" s="141"/>
      <c r="BL60" s="27">
        <v>0</v>
      </c>
      <c r="BM60" s="73"/>
      <c r="BN60" s="74">
        <v>57069</v>
      </c>
      <c r="BO60" s="147"/>
      <c r="BP60" s="27">
        <v>0</v>
      </c>
      <c r="BQ60" s="73"/>
      <c r="BR60" s="72">
        <v>59016</v>
      </c>
      <c r="BS60" s="141"/>
      <c r="BT60" s="27">
        <v>0</v>
      </c>
      <c r="BU60" s="72"/>
      <c r="BV60" s="72">
        <v>61779</v>
      </c>
      <c r="BW60" s="75"/>
      <c r="BX60" s="75"/>
      <c r="BY60" s="75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103"/>
      <c r="DC60" s="103"/>
      <c r="DD60" s="103"/>
      <c r="DE60" s="103"/>
      <c r="DF60" s="103"/>
      <c r="DG60" s="103"/>
      <c r="DH60" s="103"/>
      <c r="DI60" s="103"/>
      <c r="DJ60" s="103"/>
      <c r="DK60" s="120"/>
      <c r="DL60" s="85"/>
    </row>
    <row r="61" spans="2:118" ht="19.5" thickBot="1" x14ac:dyDescent="0.35">
      <c r="B61" s="128" t="s">
        <v>8</v>
      </c>
      <c r="C61" s="171"/>
      <c r="D61" s="2"/>
      <c r="E61" s="2"/>
      <c r="F61" s="2"/>
      <c r="G61" s="2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104">
        <v>53030.06</v>
      </c>
      <c r="AU61" s="143"/>
      <c r="AV61" s="105"/>
      <c r="AW61" s="106">
        <v>53957.571200000006</v>
      </c>
      <c r="AX61" s="107">
        <v>54439.01</v>
      </c>
      <c r="AY61" s="144"/>
      <c r="AZ61" s="57">
        <v>54766.934768000006</v>
      </c>
      <c r="BA61" s="107">
        <v>55391.177825000006</v>
      </c>
      <c r="BB61" s="107">
        <v>56872.1</v>
      </c>
      <c r="BC61" s="155">
        <f>BC55+BC57</f>
        <v>56136.108137200004</v>
      </c>
      <c r="BD61" s="57">
        <v>56222.045492375008</v>
      </c>
      <c r="BE61" s="107">
        <v>57866.846900000004</v>
      </c>
      <c r="BF61" s="107">
        <v>59689.99</v>
      </c>
      <c r="BG61" s="155">
        <f>BG55+BG57</f>
        <v>57627.596629684376</v>
      </c>
      <c r="BH61" s="57">
        <v>58734.849603500006</v>
      </c>
      <c r="BI61" s="107">
        <v>60734.049975000002</v>
      </c>
      <c r="BJ61" s="107">
        <v>62509.9</v>
      </c>
      <c r="BK61" s="155">
        <f>BK55+BK57</f>
        <v>60203.2208435875</v>
      </c>
      <c r="BL61" s="58">
        <v>61645.060724625</v>
      </c>
      <c r="BM61" s="107">
        <v>63603.308400000009</v>
      </c>
      <c r="BN61" s="107">
        <v>64045.11</v>
      </c>
      <c r="BO61" s="155">
        <f>BO55+BO57</f>
        <v>63186.187242740627</v>
      </c>
      <c r="BP61" s="57">
        <v>64557.358026000009</v>
      </c>
      <c r="BQ61" s="107">
        <v>65165.384575000004</v>
      </c>
      <c r="BR61" s="48"/>
      <c r="BS61" s="155">
        <f>BS55+BS57</f>
        <v>66171.291976650013</v>
      </c>
      <c r="BT61" s="57">
        <v>66142.865343625002</v>
      </c>
      <c r="BU61" s="48"/>
      <c r="BV61" s="48"/>
      <c r="BW61" s="155">
        <f>BW55+BW57</f>
        <v>67796.436977215635</v>
      </c>
      <c r="BX61" s="48"/>
      <c r="BY61" s="48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103"/>
      <c r="DC61" s="103"/>
      <c r="DD61" s="103"/>
      <c r="DE61" s="103"/>
      <c r="DF61" s="103"/>
      <c r="DG61" s="103"/>
      <c r="DH61" s="103"/>
      <c r="DI61" s="103"/>
      <c r="DJ61" s="103"/>
      <c r="DK61" s="121"/>
      <c r="DL61" s="48"/>
      <c r="DM61" s="11"/>
      <c r="DN61" s="11"/>
    </row>
    <row r="62" spans="2:118" ht="18.75" x14ac:dyDescent="0.3">
      <c r="B62" s="122" t="s">
        <v>21</v>
      </c>
      <c r="C62" s="171"/>
      <c r="D62" s="2"/>
      <c r="E62" s="2"/>
      <c r="F62" s="2"/>
      <c r="G62" s="2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4">
        <v>56104.480000000003</v>
      </c>
      <c r="BK62" s="36"/>
      <c r="BL62" s="48"/>
      <c r="BM62" s="59">
        <v>57086.308400000009</v>
      </c>
      <c r="BN62" s="27">
        <v>57639.69</v>
      </c>
      <c r="BO62" s="27"/>
      <c r="BP62" s="38">
        <v>57942.603026000012</v>
      </c>
      <c r="BQ62" s="38">
        <v>58648.384575000004</v>
      </c>
      <c r="BR62" s="38">
        <v>59606</v>
      </c>
      <c r="BS62" s="153">
        <f>(BP62*2.5%)+BP62</f>
        <v>59391.168101650015</v>
      </c>
      <c r="BT62" s="38">
        <v>59528.110343625005</v>
      </c>
      <c r="BU62" s="38">
        <v>60649.105000000003</v>
      </c>
      <c r="BV62" s="38">
        <v>62396.79</v>
      </c>
      <c r="BW62" s="153">
        <f>(BT62*2.5%)+BT62</f>
        <v>61016.31310221563</v>
      </c>
      <c r="BX62" s="38">
        <v>61558.841575000006</v>
      </c>
      <c r="BY62" s="38">
        <v>63488.733825000003</v>
      </c>
      <c r="BZ62" s="39"/>
      <c r="CA62" s="153">
        <f>(BX62*2.5%)+BX62</f>
        <v>63097.812614375005</v>
      </c>
      <c r="CB62" s="38">
        <v>64441.064832375007</v>
      </c>
      <c r="CC62" s="37"/>
      <c r="CD62" s="37"/>
      <c r="CE62" s="153">
        <f>(CB62*2.5%)+CB62</f>
        <v>66052.091453184388</v>
      </c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103"/>
      <c r="DC62" s="103"/>
      <c r="DD62" s="103"/>
      <c r="DE62" s="103"/>
      <c r="DF62" s="103"/>
      <c r="DG62" s="103"/>
      <c r="DH62" s="103"/>
      <c r="DI62" s="103"/>
      <c r="DJ62" s="103"/>
      <c r="DK62" s="120"/>
      <c r="DL62" s="85"/>
    </row>
    <row r="63" spans="2:118" ht="18.75" hidden="1" x14ac:dyDescent="0.3">
      <c r="B63" s="123" t="s">
        <v>2</v>
      </c>
      <c r="C63" s="171"/>
      <c r="D63" s="2"/>
      <c r="E63" s="2"/>
      <c r="F63" s="2"/>
      <c r="G63" s="2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79">
        <v>6342</v>
      </c>
      <c r="BK63" s="75"/>
      <c r="BL63" s="48"/>
      <c r="BM63" s="61"/>
      <c r="BN63" s="80">
        <v>6342</v>
      </c>
      <c r="BO63" s="142"/>
      <c r="BP63" s="38">
        <v>0</v>
      </c>
      <c r="BQ63" s="29"/>
      <c r="BR63" s="29"/>
      <c r="BS63" s="153">
        <f t="shared" ref="BS63:BS66" si="59">(BP63*2.5%)+BP63</f>
        <v>0</v>
      </c>
      <c r="BT63" s="38">
        <v>0</v>
      </c>
      <c r="BU63" s="29"/>
      <c r="BV63" s="29">
        <v>6342</v>
      </c>
      <c r="BW63" s="153">
        <f t="shared" ref="BW63:BW66" si="60">(BT63*2.5%)+BT63</f>
        <v>0</v>
      </c>
      <c r="BX63" s="38">
        <v>0</v>
      </c>
      <c r="BY63" s="29"/>
      <c r="BZ63" s="39"/>
      <c r="CA63" s="153">
        <f t="shared" ref="CA63:CA66" si="61">(BX63*2.5%)+BX63</f>
        <v>0</v>
      </c>
      <c r="CB63" s="38">
        <v>0</v>
      </c>
      <c r="CC63" s="37"/>
      <c r="CD63" s="37"/>
      <c r="CE63" s="153">
        <f t="shared" ref="CE63:CE66" si="62">(CB63*2.5%)+CB63</f>
        <v>0</v>
      </c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103"/>
      <c r="DC63" s="103"/>
      <c r="DD63" s="103"/>
      <c r="DE63" s="103"/>
      <c r="DF63" s="103"/>
      <c r="DG63" s="103"/>
      <c r="DH63" s="103"/>
      <c r="DI63" s="103"/>
      <c r="DJ63" s="103"/>
      <c r="DK63" s="120"/>
      <c r="DL63" s="85"/>
    </row>
    <row r="64" spans="2:118" ht="18.75" x14ac:dyDescent="0.3">
      <c r="B64" s="123" t="s">
        <v>2</v>
      </c>
      <c r="C64" s="171"/>
      <c r="D64" s="2"/>
      <c r="E64" s="2"/>
      <c r="F64" s="2"/>
      <c r="G64" s="2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4">
        <v>6405.42</v>
      </c>
      <c r="BK64" s="36"/>
      <c r="BL64" s="48"/>
      <c r="BM64" s="59">
        <v>6517</v>
      </c>
      <c r="BN64" s="27">
        <v>6405.42</v>
      </c>
      <c r="BO64" s="27"/>
      <c r="BP64" s="38">
        <v>6614.7550000000001</v>
      </c>
      <c r="BQ64" s="38">
        <v>6517</v>
      </c>
      <c r="BR64" s="38">
        <v>6405</v>
      </c>
      <c r="BS64" s="153">
        <f t="shared" si="59"/>
        <v>6780.1238750000002</v>
      </c>
      <c r="BT64" s="38">
        <v>6614.7550000000001</v>
      </c>
      <c r="BU64" s="38">
        <v>6517.0875000000005</v>
      </c>
      <c r="BV64" s="38">
        <v>6405.42</v>
      </c>
      <c r="BW64" s="153">
        <f t="shared" si="60"/>
        <v>6780.1238750000002</v>
      </c>
      <c r="BX64" s="38">
        <v>6614.8438125000002</v>
      </c>
      <c r="BY64" s="38">
        <v>6517</v>
      </c>
      <c r="BZ64" s="39"/>
      <c r="CA64" s="153">
        <f t="shared" si="61"/>
        <v>6780.2149078125003</v>
      </c>
      <c r="CB64" s="38">
        <v>6614.7550000000001</v>
      </c>
      <c r="CC64" s="37"/>
      <c r="CD64" s="37"/>
      <c r="CE64" s="153">
        <f t="shared" si="62"/>
        <v>6780.1238750000002</v>
      </c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103"/>
      <c r="DC64" s="103"/>
      <c r="DD64" s="103"/>
      <c r="DE64" s="103"/>
      <c r="DF64" s="103"/>
      <c r="DG64" s="103"/>
      <c r="DH64" s="103"/>
      <c r="DI64" s="103"/>
      <c r="DJ64" s="103"/>
      <c r="DK64" s="120"/>
      <c r="DL64" s="85"/>
    </row>
    <row r="65" spans="2:118" ht="19.5" hidden="1" thickBot="1" x14ac:dyDescent="0.35">
      <c r="B65" s="124" t="s">
        <v>3</v>
      </c>
      <c r="C65" s="171"/>
      <c r="D65" s="2"/>
      <c r="E65" s="2"/>
      <c r="F65" s="2"/>
      <c r="G65" s="2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102">
        <v>2.81</v>
      </c>
      <c r="BK65" s="137"/>
      <c r="BL65" s="63"/>
      <c r="BM65" s="64"/>
      <c r="BN65" s="65">
        <v>2.81</v>
      </c>
      <c r="BO65" s="139"/>
      <c r="BP65" s="38">
        <v>0</v>
      </c>
      <c r="BQ65" s="42"/>
      <c r="BR65" s="42"/>
      <c r="BS65" s="153">
        <f t="shared" si="59"/>
        <v>0</v>
      </c>
      <c r="BT65" s="38">
        <v>0</v>
      </c>
      <c r="BU65" s="42"/>
      <c r="BV65" s="42">
        <v>2.81</v>
      </c>
      <c r="BW65" s="153">
        <f t="shared" si="60"/>
        <v>0</v>
      </c>
      <c r="BX65" s="38">
        <v>0</v>
      </c>
      <c r="BY65" s="42"/>
      <c r="BZ65" s="39"/>
      <c r="CA65" s="153">
        <f t="shared" si="61"/>
        <v>0</v>
      </c>
      <c r="CB65" s="38">
        <v>0</v>
      </c>
      <c r="CC65" s="37"/>
      <c r="CD65" s="37"/>
      <c r="CE65" s="153">
        <f t="shared" si="62"/>
        <v>0</v>
      </c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103"/>
      <c r="DC65" s="103"/>
      <c r="DD65" s="103"/>
      <c r="DE65" s="103"/>
      <c r="DF65" s="103"/>
      <c r="DG65" s="103"/>
      <c r="DH65" s="103"/>
      <c r="DI65" s="103"/>
      <c r="DJ65" s="103"/>
      <c r="DK65" s="120"/>
      <c r="DL65" s="85"/>
    </row>
    <row r="66" spans="2:118" ht="26.25" x14ac:dyDescent="0.3">
      <c r="B66" s="124" t="s">
        <v>22</v>
      </c>
      <c r="C66" s="23"/>
      <c r="D66" s="2"/>
      <c r="E66" s="2"/>
      <c r="F66" s="2"/>
      <c r="G66" s="2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67">
        <v>2.8381000000000003</v>
      </c>
      <c r="BK66" s="137"/>
      <c r="BL66" s="63"/>
      <c r="BM66" s="68">
        <v>2.8877667500000004</v>
      </c>
      <c r="BN66" s="69">
        <v>2.8381000000000003</v>
      </c>
      <c r="BO66" s="69"/>
      <c r="BP66" s="45">
        <v>2.9310832512500005</v>
      </c>
      <c r="BQ66" s="45">
        <v>2.8877667500000004</v>
      </c>
      <c r="BR66" s="45">
        <v>2.8381000000000003</v>
      </c>
      <c r="BS66" s="153">
        <f t="shared" si="59"/>
        <v>3.0043603325312507</v>
      </c>
      <c r="BT66" s="45">
        <v>2.9310832512500005</v>
      </c>
      <c r="BU66" s="45">
        <v>2.8877667500000004</v>
      </c>
      <c r="BV66" s="45">
        <v>2.8381000000000003</v>
      </c>
      <c r="BW66" s="153">
        <f t="shared" si="60"/>
        <v>3.0043603325312507</v>
      </c>
      <c r="BX66" s="45">
        <v>2.9310832512500005</v>
      </c>
      <c r="BY66" s="45">
        <v>2.8877667500000004</v>
      </c>
      <c r="BZ66" s="84"/>
      <c r="CA66" s="153">
        <f t="shared" si="61"/>
        <v>3.0043603325312507</v>
      </c>
      <c r="CB66" s="45">
        <v>2.9310832512500005</v>
      </c>
      <c r="CC66" s="37"/>
      <c r="CD66" s="37"/>
      <c r="CE66" s="153">
        <f t="shared" si="62"/>
        <v>3.0043603325312507</v>
      </c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103"/>
      <c r="DC66" s="103"/>
      <c r="DD66" s="103"/>
      <c r="DE66" s="103"/>
      <c r="DF66" s="103"/>
      <c r="DG66" s="103"/>
      <c r="DH66" s="103"/>
      <c r="DI66" s="103"/>
      <c r="DJ66" s="103"/>
      <c r="DK66" s="120"/>
      <c r="DL66" s="85"/>
    </row>
    <row r="67" spans="2:118" ht="18.75" hidden="1" x14ac:dyDescent="0.3">
      <c r="B67" s="128" t="s">
        <v>3</v>
      </c>
      <c r="C67" s="171" t="s">
        <v>7</v>
      </c>
      <c r="D67" s="2"/>
      <c r="E67" s="2"/>
      <c r="F67" s="2"/>
      <c r="G67" s="2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48"/>
      <c r="BM67" s="37"/>
      <c r="BN67" s="37"/>
      <c r="BO67" s="37"/>
      <c r="BP67" s="27">
        <v>0</v>
      </c>
      <c r="BQ67" s="37"/>
      <c r="BR67" s="37"/>
      <c r="BS67" s="37"/>
      <c r="BT67" s="27">
        <v>0</v>
      </c>
      <c r="BU67" s="37"/>
      <c r="BV67" s="37"/>
      <c r="BW67" s="37"/>
      <c r="BX67" s="27">
        <v>0</v>
      </c>
      <c r="BY67" s="37"/>
      <c r="BZ67" s="70">
        <v>65922</v>
      </c>
      <c r="CA67" s="140"/>
      <c r="CB67" s="27">
        <v>0</v>
      </c>
      <c r="CC67" s="71"/>
      <c r="CD67" s="72">
        <v>67805</v>
      </c>
      <c r="CE67" s="72"/>
      <c r="CF67" s="72"/>
      <c r="CG67" s="72"/>
      <c r="CH67" s="72">
        <v>70631</v>
      </c>
      <c r="CI67" s="73"/>
      <c r="CJ67" s="73"/>
      <c r="CK67" s="73"/>
      <c r="CL67" s="74">
        <v>74084</v>
      </c>
      <c r="CM67" s="75"/>
      <c r="CN67" s="75"/>
      <c r="CO67" s="75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120"/>
      <c r="DL67" s="85"/>
    </row>
    <row r="68" spans="2:118" ht="19.5" thickBot="1" x14ac:dyDescent="0.35">
      <c r="B68" s="128" t="s">
        <v>8</v>
      </c>
      <c r="C68" s="171"/>
      <c r="D68" s="2"/>
      <c r="E68" s="2"/>
      <c r="F68" s="2"/>
      <c r="G68" s="2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76">
        <v>62509.9</v>
      </c>
      <c r="BK68" s="138"/>
      <c r="BL68" s="77"/>
      <c r="BM68" s="78">
        <v>63603.308400000009</v>
      </c>
      <c r="BN68" s="56">
        <v>64045.11</v>
      </c>
      <c r="BO68" s="135"/>
      <c r="BP68" s="57">
        <v>64557.358026000009</v>
      </c>
      <c r="BQ68" s="56">
        <v>65165.384575000004</v>
      </c>
      <c r="BR68" s="56">
        <v>66011</v>
      </c>
      <c r="BS68" s="155">
        <f>BS62+BS64</f>
        <v>66171.291976650013</v>
      </c>
      <c r="BT68" s="57">
        <v>66142.865343625002</v>
      </c>
      <c r="BU68" s="56">
        <v>67166.192500000005</v>
      </c>
      <c r="BV68" s="56">
        <v>68802.210000000006</v>
      </c>
      <c r="BW68" s="155">
        <f>BW62+BW64</f>
        <v>67796.436977215635</v>
      </c>
      <c r="BX68" s="57">
        <v>68173.685387500009</v>
      </c>
      <c r="BY68" s="56">
        <v>70005.733825000003</v>
      </c>
      <c r="BZ68" s="48"/>
      <c r="CA68" s="155">
        <f>CA62+CA64</f>
        <v>69878.027522187505</v>
      </c>
      <c r="CB68" s="58">
        <v>71055.819832374997</v>
      </c>
      <c r="CC68" s="48"/>
      <c r="CD68" s="48"/>
      <c r="CE68" s="155">
        <f>CE62+CE64</f>
        <v>72832.215328184393</v>
      </c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121"/>
      <c r="DL68" s="48"/>
      <c r="DM68" s="11"/>
      <c r="DN68" s="11"/>
    </row>
    <row r="69" spans="2:118" ht="18.75" x14ac:dyDescent="0.3">
      <c r="B69" s="122" t="s">
        <v>21</v>
      </c>
      <c r="C69" s="171"/>
      <c r="D69" s="2"/>
      <c r="E69" s="2"/>
      <c r="F69" s="2"/>
      <c r="G69" s="2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4">
        <v>66582.22</v>
      </c>
      <c r="CA69" s="36"/>
      <c r="CB69" s="48"/>
      <c r="CC69" s="59">
        <v>67747.408850000007</v>
      </c>
      <c r="CD69" s="27">
        <v>68484.05</v>
      </c>
      <c r="CE69" s="27"/>
      <c r="CF69" s="38">
        <v>68763.61998275001</v>
      </c>
      <c r="CG69" s="38">
        <v>69682.520875000002</v>
      </c>
      <c r="CH69" s="38">
        <v>71338.31</v>
      </c>
      <c r="CI69" s="153">
        <f>(CF69*2.5%)+CF69</f>
        <v>70482.710482318755</v>
      </c>
      <c r="CJ69" s="38">
        <v>70727.758688125003</v>
      </c>
      <c r="CK69" s="38">
        <v>72586.730425000002</v>
      </c>
      <c r="CL69" s="38">
        <v>74824.84</v>
      </c>
      <c r="CM69" s="153">
        <f>(CJ69*2.5%)+CJ69</f>
        <v>72495.952655328132</v>
      </c>
      <c r="CN69" s="38">
        <v>73675.531381374996</v>
      </c>
      <c r="CO69" s="38">
        <v>76134.274700000009</v>
      </c>
      <c r="CP69" s="39"/>
      <c r="CQ69" s="153">
        <f>(CN69*2.5%)+CN69</f>
        <v>75517.419665909372</v>
      </c>
      <c r="CR69" s="38">
        <v>77276.288820500005</v>
      </c>
      <c r="CS69" s="37"/>
      <c r="CT69" s="37"/>
      <c r="CU69" s="153">
        <f>(CR69*2.5%)+CR69</f>
        <v>79208.196041012503</v>
      </c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120"/>
      <c r="DL69" s="85"/>
    </row>
    <row r="70" spans="2:118" ht="18.75" hidden="1" x14ac:dyDescent="0.3">
      <c r="B70" s="123" t="s">
        <v>2</v>
      </c>
      <c r="C70" s="171"/>
      <c r="D70" s="2"/>
      <c r="E70" s="2"/>
      <c r="F70" s="2"/>
      <c r="G70" s="2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79">
        <v>6342</v>
      </c>
      <c r="CA70" s="75"/>
      <c r="CB70" s="48"/>
      <c r="CC70" s="61"/>
      <c r="CD70" s="80">
        <v>6342</v>
      </c>
      <c r="CE70" s="142"/>
      <c r="CF70" s="38">
        <v>0</v>
      </c>
      <c r="CG70" s="29"/>
      <c r="CH70" s="29">
        <v>6342</v>
      </c>
      <c r="CI70" s="153">
        <f t="shared" ref="CI70:CI73" si="63">(CF70*2.5%)+CF70</f>
        <v>0</v>
      </c>
      <c r="CJ70" s="38">
        <v>0</v>
      </c>
      <c r="CK70" s="29"/>
      <c r="CL70" s="41">
        <v>6342</v>
      </c>
      <c r="CM70" s="153">
        <f t="shared" ref="CM70:CM73" si="64">(CJ70*2.5%)+CJ70</f>
        <v>0</v>
      </c>
      <c r="CN70" s="38">
        <v>0</v>
      </c>
      <c r="CO70" s="29"/>
      <c r="CP70" s="39"/>
      <c r="CQ70" s="153">
        <f t="shared" ref="CQ70:CQ73" si="65">(CN70*2.5%)+CN70</f>
        <v>0</v>
      </c>
      <c r="CR70" s="38">
        <v>0</v>
      </c>
      <c r="CS70" s="37"/>
      <c r="CT70" s="37"/>
      <c r="CU70" s="153">
        <f t="shared" ref="CU70:CU73" si="66">(CR70*2.5%)+CR70</f>
        <v>0</v>
      </c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120"/>
      <c r="DL70" s="85"/>
    </row>
    <row r="71" spans="2:118" ht="18.75" x14ac:dyDescent="0.3">
      <c r="B71" s="123" t="s">
        <v>2</v>
      </c>
      <c r="C71" s="171"/>
      <c r="D71" s="2"/>
      <c r="E71" s="2"/>
      <c r="F71" s="2"/>
      <c r="G71" s="2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4">
        <v>6405.42</v>
      </c>
      <c r="CA71" s="36"/>
      <c r="CB71" s="48"/>
      <c r="CC71" s="59">
        <v>6517</v>
      </c>
      <c r="CD71" s="27">
        <v>6405.42</v>
      </c>
      <c r="CE71" s="27"/>
      <c r="CF71" s="38">
        <v>6614.7550000000001</v>
      </c>
      <c r="CG71" s="38">
        <v>6517</v>
      </c>
      <c r="CH71" s="38">
        <v>6405.42</v>
      </c>
      <c r="CI71" s="153">
        <f t="shared" si="63"/>
        <v>6780.1238750000002</v>
      </c>
      <c r="CJ71" s="38">
        <v>6614.7550000000001</v>
      </c>
      <c r="CK71" s="38">
        <v>6517</v>
      </c>
      <c r="CL71" s="38">
        <v>6405.42</v>
      </c>
      <c r="CM71" s="153">
        <f t="shared" si="64"/>
        <v>6780.1238750000002</v>
      </c>
      <c r="CN71" s="38">
        <v>6614.7550000000001</v>
      </c>
      <c r="CO71" s="38">
        <v>6517</v>
      </c>
      <c r="CP71" s="39"/>
      <c r="CQ71" s="153">
        <f t="shared" si="65"/>
        <v>6780.1238750000002</v>
      </c>
      <c r="CR71" s="38">
        <v>6614.7550000000001</v>
      </c>
      <c r="CS71" s="37"/>
      <c r="CT71" s="37"/>
      <c r="CU71" s="153">
        <f t="shared" si="66"/>
        <v>6780.1238750000002</v>
      </c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120"/>
      <c r="DL71" s="85"/>
    </row>
    <row r="72" spans="2:118" ht="19.5" hidden="1" thickBot="1" x14ac:dyDescent="0.35">
      <c r="B72" s="124" t="s">
        <v>3</v>
      </c>
      <c r="C72" s="171"/>
      <c r="D72" s="2"/>
      <c r="E72" s="2"/>
      <c r="F72" s="2"/>
      <c r="G72" s="2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102">
        <v>2.81</v>
      </c>
      <c r="CA72" s="137"/>
      <c r="CB72" s="63"/>
      <c r="CC72" s="64"/>
      <c r="CD72" s="65">
        <v>2.81</v>
      </c>
      <c r="CE72" s="139"/>
      <c r="CF72" s="38">
        <v>0</v>
      </c>
      <c r="CG72" s="42"/>
      <c r="CH72" s="42">
        <v>2.81</v>
      </c>
      <c r="CI72" s="153">
        <f t="shared" si="63"/>
        <v>0</v>
      </c>
      <c r="CJ72" s="38">
        <v>0</v>
      </c>
      <c r="CK72" s="42"/>
      <c r="CL72" s="42">
        <v>2.81</v>
      </c>
      <c r="CM72" s="153">
        <f t="shared" si="64"/>
        <v>0</v>
      </c>
      <c r="CN72" s="38">
        <v>0</v>
      </c>
      <c r="CO72" s="42"/>
      <c r="CP72" s="39"/>
      <c r="CQ72" s="153">
        <f t="shared" si="65"/>
        <v>0</v>
      </c>
      <c r="CR72" s="38">
        <v>0</v>
      </c>
      <c r="CS72" s="37"/>
      <c r="CT72" s="37"/>
      <c r="CU72" s="153">
        <f t="shared" si="66"/>
        <v>0</v>
      </c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120"/>
      <c r="DL72" s="85"/>
    </row>
    <row r="73" spans="2:118" ht="20.25" customHeight="1" x14ac:dyDescent="0.3">
      <c r="B73" s="124" t="s">
        <v>22</v>
      </c>
      <c r="C73" s="23"/>
      <c r="D73" s="2"/>
      <c r="E73" s="2"/>
      <c r="F73" s="2"/>
      <c r="G73" s="2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67">
        <v>2.8381000000000003</v>
      </c>
      <c r="CA73" s="137"/>
      <c r="CB73" s="63"/>
      <c r="CC73" s="68">
        <v>2.8877667500000004</v>
      </c>
      <c r="CD73" s="69">
        <v>2.8381000000000003</v>
      </c>
      <c r="CE73" s="69"/>
      <c r="CF73" s="45">
        <v>2.9310832512500005</v>
      </c>
      <c r="CG73" s="45">
        <v>2.8877667500000004</v>
      </c>
      <c r="CH73" s="45">
        <v>2.8381000000000003</v>
      </c>
      <c r="CI73" s="153">
        <f t="shared" si="63"/>
        <v>3.0043603325312507</v>
      </c>
      <c r="CJ73" s="45">
        <v>2.9310832512500005</v>
      </c>
      <c r="CK73" s="45">
        <v>2.8877667500000004</v>
      </c>
      <c r="CL73" s="45">
        <v>2.8381000000000003</v>
      </c>
      <c r="CM73" s="153">
        <f t="shared" si="64"/>
        <v>3.0043603325312507</v>
      </c>
      <c r="CN73" s="45">
        <v>2.9310832512500005</v>
      </c>
      <c r="CO73" s="45">
        <v>2.8877667500000004</v>
      </c>
      <c r="CP73" s="84"/>
      <c r="CQ73" s="153">
        <f t="shared" si="65"/>
        <v>3.0043603325312507</v>
      </c>
      <c r="CR73" s="45">
        <v>2.9310832512500005</v>
      </c>
      <c r="CS73" s="37"/>
      <c r="CT73" s="37"/>
      <c r="CU73" s="153">
        <f t="shared" si="66"/>
        <v>3.0043603325312507</v>
      </c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120"/>
      <c r="DL73" s="85"/>
    </row>
    <row r="74" spans="2:118" ht="18.75" hidden="1" x14ac:dyDescent="0.3">
      <c r="B74" s="128" t="s">
        <v>1</v>
      </c>
      <c r="C74" s="171">
        <v>9</v>
      </c>
      <c r="D74" s="2"/>
      <c r="E74" s="2"/>
      <c r="F74" s="2"/>
      <c r="G74" s="2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48"/>
      <c r="CC74" s="37"/>
      <c r="CD74" s="37"/>
      <c r="CE74" s="37"/>
      <c r="CF74" s="27">
        <v>0</v>
      </c>
      <c r="CG74" s="37"/>
      <c r="CH74" s="37"/>
      <c r="CI74" s="37"/>
      <c r="CJ74" s="27">
        <v>0</v>
      </c>
      <c r="CK74" s="37"/>
      <c r="CL74" s="37"/>
      <c r="CM74" s="37"/>
      <c r="CN74" s="27">
        <v>0</v>
      </c>
      <c r="CO74" s="37"/>
      <c r="CP74" s="70">
        <v>77850</v>
      </c>
      <c r="CQ74" s="140"/>
      <c r="CR74" s="27">
        <v>0</v>
      </c>
      <c r="CS74" s="71"/>
      <c r="CT74" s="72">
        <v>81618</v>
      </c>
      <c r="CU74" s="72"/>
      <c r="CV74" s="72"/>
      <c r="CW74" s="72"/>
      <c r="CX74" s="72">
        <v>85535</v>
      </c>
      <c r="CY74" s="73"/>
      <c r="CZ74" s="73"/>
      <c r="DA74" s="73"/>
      <c r="DB74" s="74">
        <v>89640</v>
      </c>
      <c r="DC74" s="75"/>
      <c r="DD74" s="75"/>
      <c r="DE74" s="75"/>
      <c r="DF74" s="37"/>
      <c r="DG74" s="37"/>
      <c r="DH74" s="37"/>
      <c r="DI74" s="37"/>
      <c r="DJ74" s="37"/>
      <c r="DK74" s="120"/>
      <c r="DL74" s="85"/>
    </row>
    <row r="75" spans="2:118" ht="19.5" thickBot="1" x14ac:dyDescent="0.35">
      <c r="B75" s="128" t="s">
        <v>8</v>
      </c>
      <c r="C75" s="171"/>
      <c r="D75" s="2"/>
      <c r="E75" s="2"/>
      <c r="F75" s="2"/>
      <c r="G75" s="2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76">
        <v>72987.64</v>
      </c>
      <c r="CA75" s="138"/>
      <c r="CB75" s="77"/>
      <c r="CC75" s="78">
        <v>74264.408850000007</v>
      </c>
      <c r="CD75" s="56">
        <v>74889.47</v>
      </c>
      <c r="CE75" s="135"/>
      <c r="CF75" s="57">
        <v>75378.374982750014</v>
      </c>
      <c r="CG75" s="56">
        <v>76199.520875000002</v>
      </c>
      <c r="CH75" s="56">
        <v>77743.73</v>
      </c>
      <c r="CI75" s="155">
        <f>CI69+CI71</f>
        <v>77262.834357318759</v>
      </c>
      <c r="CJ75" s="57">
        <v>77342.513688125007</v>
      </c>
      <c r="CK75" s="56">
        <v>79103.730425000002</v>
      </c>
      <c r="CL75" s="56">
        <v>81230.259999999995</v>
      </c>
      <c r="CM75" s="155">
        <f>CM69+CM71</f>
        <v>79276.076530328137</v>
      </c>
      <c r="CN75" s="57">
        <v>80290.286381375001</v>
      </c>
      <c r="CO75" s="56">
        <v>82651.274700000009</v>
      </c>
      <c r="CP75" s="48"/>
      <c r="CQ75" s="155">
        <f>CQ69+CQ71</f>
        <v>82297.543540909377</v>
      </c>
      <c r="CR75" s="58">
        <v>83891.04382050001</v>
      </c>
      <c r="CS75" s="48"/>
      <c r="CT75" s="48"/>
      <c r="CU75" s="155">
        <f>CU69+CU71</f>
        <v>85988.319916012508</v>
      </c>
      <c r="CV75" s="48"/>
      <c r="CW75" s="48"/>
      <c r="CX75" s="48"/>
      <c r="CY75" s="48"/>
      <c r="CZ75" s="48"/>
      <c r="DA75" s="48"/>
      <c r="DB75" s="48"/>
      <c r="DC75" s="48"/>
      <c r="DD75" s="48"/>
      <c r="DE75" s="48"/>
      <c r="DF75" s="37"/>
      <c r="DG75" s="37"/>
      <c r="DH75" s="37"/>
      <c r="DI75" s="37"/>
      <c r="DJ75" s="37"/>
      <c r="DK75" s="121"/>
      <c r="DL75" s="48"/>
      <c r="DM75" s="11"/>
      <c r="DN75" s="11"/>
    </row>
    <row r="76" spans="2:118" ht="18.75" x14ac:dyDescent="0.3">
      <c r="B76" s="122" t="s">
        <v>21</v>
      </c>
      <c r="C76" s="171"/>
      <c r="D76" s="2"/>
      <c r="E76" s="2"/>
      <c r="F76" s="2"/>
      <c r="G76" s="2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4">
        <v>78628.5</v>
      </c>
      <c r="CQ76" s="36"/>
      <c r="CR76" s="48"/>
      <c r="CS76" s="59">
        <v>80004.498749999999</v>
      </c>
      <c r="CT76" s="27">
        <v>82434.180000000008</v>
      </c>
      <c r="CU76" s="27"/>
      <c r="CV76" s="38">
        <v>81204.566231249992</v>
      </c>
      <c r="CW76" s="38">
        <v>83876.778150000013</v>
      </c>
      <c r="CX76" s="38">
        <v>86390.35</v>
      </c>
      <c r="CY76" s="153">
        <f>(CV76*2.5%)+CV76</f>
        <v>83234.680387031243</v>
      </c>
      <c r="CZ76" s="38">
        <v>85134.929822250007</v>
      </c>
      <c r="DA76" s="38">
        <v>87902.181125000017</v>
      </c>
      <c r="DB76" s="38">
        <v>90536.4</v>
      </c>
      <c r="DC76" s="153">
        <f>(CZ76*2.5%)+CZ76</f>
        <v>87263.303067806264</v>
      </c>
      <c r="DD76" s="38">
        <v>89220.713841875011</v>
      </c>
      <c r="DE76" s="38">
        <v>92120.786999999997</v>
      </c>
      <c r="DF76" s="39"/>
      <c r="DG76" s="153">
        <f>(DD76*2.5%)+DD76</f>
        <v>91451.231687921885</v>
      </c>
      <c r="DH76" s="38">
        <v>93502.598805000001</v>
      </c>
      <c r="DI76" s="37"/>
      <c r="DJ76" s="153">
        <f>(DG76*2.5%)+DG76</f>
        <v>93737.512480119927</v>
      </c>
      <c r="DK76" s="120"/>
      <c r="DL76" s="85"/>
    </row>
    <row r="77" spans="2:118" ht="18.75" hidden="1" x14ac:dyDescent="0.3">
      <c r="B77" s="123" t="s">
        <v>2</v>
      </c>
      <c r="C77" s="171"/>
      <c r="D77" s="2"/>
      <c r="E77" s="2"/>
      <c r="F77" s="2"/>
      <c r="G77" s="2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79">
        <v>6342</v>
      </c>
      <c r="CQ77" s="75"/>
      <c r="CR77" s="48"/>
      <c r="CS77" s="61"/>
      <c r="CT77" s="80">
        <v>6342</v>
      </c>
      <c r="CU77" s="142"/>
      <c r="CV77" s="38">
        <v>0</v>
      </c>
      <c r="CW77" s="29"/>
      <c r="CX77" s="29">
        <v>6342</v>
      </c>
      <c r="CY77" s="153">
        <f t="shared" ref="CY77:CY80" si="67">(CV77*2.5%)+CV77</f>
        <v>0</v>
      </c>
      <c r="CZ77" s="38">
        <v>0</v>
      </c>
      <c r="DA77" s="29"/>
      <c r="DB77" s="41">
        <v>6342</v>
      </c>
      <c r="DC77" s="153">
        <f t="shared" ref="DC77:DC80" si="68">(CZ77*2.5%)+CZ77</f>
        <v>0</v>
      </c>
      <c r="DD77" s="38">
        <v>0</v>
      </c>
      <c r="DE77" s="29"/>
      <c r="DF77" s="39"/>
      <c r="DG77" s="153">
        <f t="shared" ref="DG77:DG80" si="69">(DD77*2.5%)+DD77</f>
        <v>0</v>
      </c>
      <c r="DH77" s="38">
        <v>0</v>
      </c>
      <c r="DI77" s="37"/>
      <c r="DJ77" s="153">
        <f t="shared" ref="DJ77:DJ80" si="70">(DG77*2.5%)+DG77</f>
        <v>0</v>
      </c>
      <c r="DK77" s="120"/>
      <c r="DL77" s="85"/>
    </row>
    <row r="78" spans="2:118" ht="18.75" x14ac:dyDescent="0.3">
      <c r="B78" s="123" t="s">
        <v>2</v>
      </c>
      <c r="C78" s="171"/>
      <c r="D78" s="2"/>
      <c r="E78" s="2"/>
      <c r="F78" s="2"/>
      <c r="G78" s="2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4">
        <v>6405.42</v>
      </c>
      <c r="CQ78" s="36"/>
      <c r="CR78" s="48"/>
      <c r="CS78" s="59">
        <v>6517</v>
      </c>
      <c r="CT78" s="27">
        <v>6405.42</v>
      </c>
      <c r="CU78" s="27"/>
      <c r="CV78" s="38">
        <v>6614.7550000000001</v>
      </c>
      <c r="CW78" s="38">
        <v>6517</v>
      </c>
      <c r="CX78" s="38">
        <v>6405.42</v>
      </c>
      <c r="CY78" s="153">
        <f t="shared" si="67"/>
        <v>6780.1238750000002</v>
      </c>
      <c r="CZ78" s="38">
        <v>6614.7550000000001</v>
      </c>
      <c r="DA78" s="38">
        <v>6517</v>
      </c>
      <c r="DB78" s="38">
        <v>6405.42</v>
      </c>
      <c r="DC78" s="153">
        <f t="shared" si="68"/>
        <v>6780.1238750000002</v>
      </c>
      <c r="DD78" s="38">
        <v>6614.7550000000001</v>
      </c>
      <c r="DE78" s="38">
        <v>6517</v>
      </c>
      <c r="DF78" s="39"/>
      <c r="DG78" s="153">
        <f t="shared" si="69"/>
        <v>6780.1238750000002</v>
      </c>
      <c r="DH78" s="38">
        <v>6614.7550000000001</v>
      </c>
      <c r="DI78" s="37"/>
      <c r="DJ78" s="153">
        <f t="shared" si="70"/>
        <v>6949.626971875</v>
      </c>
      <c r="DK78" s="120"/>
      <c r="DL78" s="85"/>
    </row>
    <row r="79" spans="2:118" ht="19.5" hidden="1" thickBot="1" x14ac:dyDescent="0.35">
      <c r="B79" s="124" t="s">
        <v>3</v>
      </c>
      <c r="C79" s="171"/>
      <c r="D79" s="2"/>
      <c r="E79" s="2"/>
      <c r="F79" s="2"/>
      <c r="G79" s="2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102">
        <v>2.81</v>
      </c>
      <c r="CQ79" s="137"/>
      <c r="CR79" s="63"/>
      <c r="CS79" s="64"/>
      <c r="CT79" s="65">
        <v>2.81</v>
      </c>
      <c r="CU79" s="139"/>
      <c r="CV79" s="38">
        <v>0</v>
      </c>
      <c r="CW79" s="42"/>
      <c r="CX79" s="42">
        <v>2.81</v>
      </c>
      <c r="CY79" s="153">
        <f t="shared" si="67"/>
        <v>0</v>
      </c>
      <c r="CZ79" s="38">
        <v>0</v>
      </c>
      <c r="DA79" s="42"/>
      <c r="DB79" s="42">
        <v>2.81</v>
      </c>
      <c r="DC79" s="153">
        <f t="shared" si="68"/>
        <v>0</v>
      </c>
      <c r="DD79" s="38">
        <v>0</v>
      </c>
      <c r="DE79" s="42"/>
      <c r="DF79" s="39"/>
      <c r="DG79" s="153">
        <f t="shared" si="69"/>
        <v>0</v>
      </c>
      <c r="DH79" s="38">
        <v>0</v>
      </c>
      <c r="DI79" s="37"/>
      <c r="DJ79" s="153">
        <f t="shared" si="70"/>
        <v>0</v>
      </c>
      <c r="DK79" s="120"/>
      <c r="DL79" s="85"/>
    </row>
    <row r="80" spans="2:118" ht="21" customHeight="1" x14ac:dyDescent="0.3">
      <c r="B80" s="124" t="s">
        <v>22</v>
      </c>
      <c r="C80" s="23"/>
      <c r="D80" s="2"/>
      <c r="E80" s="2"/>
      <c r="F80" s="2"/>
      <c r="G80" s="2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67">
        <v>2.8381000000000003</v>
      </c>
      <c r="CQ80" s="137"/>
      <c r="CR80" s="63"/>
      <c r="CS80" s="68">
        <v>2.8877667500000004</v>
      </c>
      <c r="CT80" s="69">
        <v>2.8381000000000003</v>
      </c>
      <c r="CU80" s="69"/>
      <c r="CV80" s="45">
        <v>2.9310832512500005</v>
      </c>
      <c r="CW80" s="45">
        <v>2.8877667500000004</v>
      </c>
      <c r="CX80" s="45">
        <v>2.8381000000000003</v>
      </c>
      <c r="CY80" s="153">
        <f t="shared" si="67"/>
        <v>3.0043603325312507</v>
      </c>
      <c r="CZ80" s="45">
        <v>2.9310832512500005</v>
      </c>
      <c r="DA80" s="45">
        <v>2.8877667500000004</v>
      </c>
      <c r="DB80" s="45">
        <v>2.8381000000000003</v>
      </c>
      <c r="DC80" s="153">
        <f t="shared" si="68"/>
        <v>3.0043603325312507</v>
      </c>
      <c r="DD80" s="45">
        <v>2.9310832512500005</v>
      </c>
      <c r="DE80" s="45">
        <v>2.8877667500000004</v>
      </c>
      <c r="DF80" s="84"/>
      <c r="DG80" s="153">
        <f t="shared" si="69"/>
        <v>3.0043603325312507</v>
      </c>
      <c r="DH80" s="45">
        <v>2.9310832512500005</v>
      </c>
      <c r="DI80" s="37"/>
      <c r="DJ80" s="153">
        <f t="shared" si="70"/>
        <v>3.0794693408445317</v>
      </c>
      <c r="DK80" s="120"/>
      <c r="DL80" s="85"/>
    </row>
    <row r="81" spans="2:118" ht="16.5" customHeight="1" x14ac:dyDescent="0.3">
      <c r="B81" s="129" t="s">
        <v>8</v>
      </c>
      <c r="C81" s="111"/>
      <c r="D81" s="4"/>
      <c r="E81" s="4"/>
      <c r="F81" s="4"/>
      <c r="G81" s="4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97">
        <v>85033.919999999998</v>
      </c>
      <c r="CQ81" s="138"/>
      <c r="CR81" s="77"/>
      <c r="CS81" s="98">
        <v>86521.498749999999</v>
      </c>
      <c r="CT81" s="99">
        <v>88839.6</v>
      </c>
      <c r="CU81" s="136"/>
      <c r="CV81" s="58">
        <v>87819.321231249996</v>
      </c>
      <c r="CW81" s="99">
        <v>90393.778150000013</v>
      </c>
      <c r="CX81" s="99">
        <v>92795.77</v>
      </c>
      <c r="CY81" s="155">
        <f>CY76+CY78</f>
        <v>90014.804262031248</v>
      </c>
      <c r="CZ81" s="58">
        <v>91749.684822250012</v>
      </c>
      <c r="DA81" s="99">
        <v>94419.181125000017</v>
      </c>
      <c r="DB81" s="99">
        <v>96941.819999999992</v>
      </c>
      <c r="DC81" s="155">
        <f>DC76+DC78</f>
        <v>94043.426942806269</v>
      </c>
      <c r="DD81" s="58">
        <v>95835.468841875016</v>
      </c>
      <c r="DE81" s="99">
        <v>98637.786999999997</v>
      </c>
      <c r="DF81" s="50"/>
      <c r="DG81" s="155">
        <f>DG76+DG78</f>
        <v>98231.35556292189</v>
      </c>
      <c r="DH81" s="58">
        <v>100117.35380499999</v>
      </c>
      <c r="DI81" s="50"/>
      <c r="DJ81" s="155">
        <f>DJ76+DJ78</f>
        <v>100687.13945199492</v>
      </c>
      <c r="DK81" s="121"/>
      <c r="DL81" s="48"/>
      <c r="DM81" s="11"/>
      <c r="DN81" s="11"/>
    </row>
    <row r="82" spans="2:118" ht="23.25" x14ac:dyDescent="0.35">
      <c r="B82" s="24"/>
      <c r="C82" s="25"/>
      <c r="D82" s="114"/>
      <c r="E82" s="114"/>
      <c r="F82" s="115"/>
      <c r="G82" s="116"/>
      <c r="H82" s="117"/>
      <c r="I82" s="117" t="s">
        <v>18</v>
      </c>
      <c r="J82" s="118"/>
      <c r="K82" s="118"/>
      <c r="L82" s="118"/>
      <c r="M82" s="118"/>
      <c r="N82" s="118"/>
      <c r="O82" s="118"/>
      <c r="P82" s="116" t="s">
        <v>23</v>
      </c>
      <c r="Q82" s="116"/>
      <c r="R82" s="116" t="s">
        <v>18</v>
      </c>
      <c r="S82" s="116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4"/>
      <c r="BF82" s="114"/>
      <c r="BG82" s="114"/>
      <c r="BH82" s="114"/>
      <c r="BI82" s="114"/>
      <c r="BJ82" s="114"/>
      <c r="BK82" s="114"/>
      <c r="BL82" s="114"/>
      <c r="BM82" s="114"/>
      <c r="BN82" s="114"/>
      <c r="BO82" s="114"/>
      <c r="BP82" s="114"/>
      <c r="BQ82" s="114"/>
      <c r="BR82" s="114"/>
      <c r="BS82" s="114"/>
      <c r="BT82" s="114"/>
      <c r="BU82" s="114"/>
      <c r="BV82" s="114"/>
      <c r="BW82" s="114"/>
      <c r="BX82" s="114"/>
      <c r="BY82" s="114"/>
      <c r="BZ82" s="119"/>
      <c r="CA82" s="119"/>
      <c r="CB82" s="119"/>
      <c r="CC82" s="119"/>
      <c r="CD82" s="119"/>
      <c r="CE82" s="119"/>
      <c r="CF82" s="119"/>
      <c r="CG82" s="119"/>
      <c r="CH82" s="119"/>
      <c r="CI82" s="119"/>
      <c r="CJ82" s="119"/>
      <c r="CK82" s="119"/>
      <c r="CL82" s="119"/>
      <c r="CM82" s="119"/>
      <c r="CN82" s="119"/>
      <c r="CO82" s="119"/>
      <c r="CP82" s="119"/>
      <c r="CQ82" s="119"/>
      <c r="CR82" s="119"/>
      <c r="CS82" s="119"/>
      <c r="CT82" s="119"/>
      <c r="CU82" s="119"/>
      <c r="CV82" s="119"/>
      <c r="CW82" s="119"/>
      <c r="CX82" s="119"/>
      <c r="CY82" s="119"/>
      <c r="CZ82" s="119"/>
      <c r="DA82" s="119"/>
      <c r="DB82" s="119"/>
      <c r="DC82" s="119"/>
      <c r="DD82" s="119"/>
      <c r="DE82" s="119"/>
      <c r="DF82" s="119"/>
      <c r="DG82" s="119"/>
      <c r="DH82" s="119"/>
      <c r="DI82" s="119"/>
      <c r="DJ82" s="119"/>
      <c r="DK82" s="112"/>
      <c r="DL82" s="132"/>
    </row>
  </sheetData>
  <mergeCells count="12">
    <mergeCell ref="C40:C44"/>
    <mergeCell ref="B1:Z1"/>
    <mergeCell ref="C3:C7"/>
    <mergeCell ref="C9:C14"/>
    <mergeCell ref="C16:C21"/>
    <mergeCell ref="C23:C28"/>
    <mergeCell ref="C30:C35"/>
    <mergeCell ref="C46:C51"/>
    <mergeCell ref="C53:C58"/>
    <mergeCell ref="C60:C65"/>
    <mergeCell ref="C67:C72"/>
    <mergeCell ref="C74:C79"/>
  </mergeCells>
  <printOptions gridLines="1"/>
  <pageMargins left="0.70866141732283472" right="0.70866141732283472" top="0.74803149606299213" bottom="0.74803149606299213" header="0.31496062992125984" footer="0.31496062992125984"/>
  <pageSetup paperSize="9" scale="56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zoomScale="117" zoomScaleNormal="117" workbookViewId="0">
      <selection activeCell="B22" sqref="B22:O25"/>
    </sheetView>
  </sheetViews>
  <sheetFormatPr defaultRowHeight="15" x14ac:dyDescent="0.25"/>
  <cols>
    <col min="1" max="1" width="3.28515625" style="10" customWidth="1"/>
    <col min="3" max="3" width="18.28515625" customWidth="1"/>
    <col min="4" max="4" width="18.5703125" bestFit="1" customWidth="1"/>
    <col min="5" max="15" width="13.140625" style="10" customWidth="1"/>
    <col min="16" max="16" width="2.28515625" customWidth="1"/>
  </cols>
  <sheetData>
    <row r="1" spans="1:18" x14ac:dyDescent="0.25">
      <c r="A1" s="156" t="s">
        <v>25</v>
      </c>
      <c r="B1" s="180"/>
      <c r="C1" s="180"/>
      <c r="D1" s="180"/>
      <c r="E1" s="180"/>
      <c r="F1" s="180"/>
      <c r="G1" s="180"/>
      <c r="H1" s="180"/>
      <c r="I1" s="169"/>
      <c r="J1" s="169"/>
      <c r="K1" s="169"/>
      <c r="L1" s="169"/>
      <c r="M1" s="169"/>
      <c r="N1" s="169"/>
      <c r="O1" s="156"/>
      <c r="P1" s="156"/>
    </row>
    <row r="2" spans="1:18" ht="28.5" customHeight="1" x14ac:dyDescent="0.25">
      <c r="A2" s="156"/>
      <c r="B2" s="181" t="s">
        <v>26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3"/>
      <c r="N2" s="183"/>
      <c r="O2" s="183"/>
      <c r="P2" s="156"/>
    </row>
    <row r="3" spans="1:18" ht="28.5" customHeight="1" x14ac:dyDescent="0.25">
      <c r="A3" s="156"/>
      <c r="B3" s="181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3"/>
      <c r="N3" s="183"/>
      <c r="O3" s="183"/>
      <c r="P3" s="156"/>
    </row>
    <row r="4" spans="1:18" ht="28.5" customHeight="1" x14ac:dyDescent="0.25">
      <c r="A4" s="156"/>
      <c r="B4" s="181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3"/>
      <c r="N4" s="183"/>
      <c r="O4" s="183"/>
      <c r="P4" s="156"/>
    </row>
    <row r="5" spans="1:18" ht="28.5" customHeight="1" x14ac:dyDescent="0.25">
      <c r="A5" s="156"/>
      <c r="B5" s="181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3"/>
      <c r="N5" s="183"/>
      <c r="O5" s="183"/>
      <c r="P5" s="156"/>
    </row>
    <row r="6" spans="1:18" s="10" customFormat="1" ht="15" customHeight="1" x14ac:dyDescent="0.25">
      <c r="A6" s="156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56"/>
    </row>
    <row r="7" spans="1:18" ht="14.45" customHeight="1" x14ac:dyDescent="0.25">
      <c r="A7" s="156"/>
      <c r="B7" s="184" t="s">
        <v>9</v>
      </c>
      <c r="C7" s="185"/>
      <c r="D7" s="186" t="s">
        <v>13</v>
      </c>
      <c r="E7" s="187">
        <v>53</v>
      </c>
      <c r="F7" s="187">
        <v>54</v>
      </c>
      <c r="G7" s="187">
        <v>55</v>
      </c>
      <c r="H7" s="187">
        <v>56</v>
      </c>
      <c r="I7" s="187">
        <v>57</v>
      </c>
      <c r="J7" s="187">
        <v>58</v>
      </c>
      <c r="K7" s="187">
        <v>59</v>
      </c>
      <c r="L7" s="187">
        <v>60</v>
      </c>
      <c r="M7" s="187">
        <v>61</v>
      </c>
      <c r="N7" s="187">
        <v>62</v>
      </c>
      <c r="O7" s="187">
        <v>63</v>
      </c>
      <c r="P7" s="170"/>
    </row>
    <row r="8" spans="1:18" ht="14.45" customHeight="1" x14ac:dyDescent="0.25">
      <c r="A8" s="156"/>
      <c r="B8" s="184"/>
      <c r="C8" s="185"/>
      <c r="D8" s="188" t="s">
        <v>9</v>
      </c>
      <c r="E8" s="29">
        <v>48387.186447600005</v>
      </c>
      <c r="F8" s="29">
        <v>52526.388449200007</v>
      </c>
      <c r="G8" s="29">
        <v>57903.128446800009</v>
      </c>
      <c r="H8" s="29">
        <v>60785.483413200003</v>
      </c>
      <c r="I8" s="29">
        <v>64938.715951200014</v>
      </c>
      <c r="J8" s="29">
        <v>69076.887952800011</v>
      </c>
      <c r="K8" s="29">
        <v>73306.581675600013</v>
      </c>
      <c r="L8" s="29">
        <v>77538.592403999995</v>
      </c>
      <c r="M8" s="29">
        <v>81770.603132400007</v>
      </c>
      <c r="N8" s="29">
        <v>86000.425358000022</v>
      </c>
      <c r="O8" s="29">
        <v>90232.307583600006</v>
      </c>
      <c r="P8" s="157"/>
      <c r="Q8" s="11"/>
      <c r="R8" s="11"/>
    </row>
    <row r="9" spans="1:18" ht="14.45" customHeight="1" x14ac:dyDescent="0.25">
      <c r="A9" s="156"/>
      <c r="B9" s="184"/>
      <c r="C9" s="185"/>
      <c r="D9" s="188" t="s">
        <v>16</v>
      </c>
      <c r="E9" s="29">
        <v>8254.3324499999999</v>
      </c>
      <c r="F9" s="29">
        <v>8254.3324499999999</v>
      </c>
      <c r="G9" s="29">
        <v>8254.3324499999999</v>
      </c>
      <c r="H9" s="29">
        <v>8254.3324499999999</v>
      </c>
      <c r="I9" s="29">
        <v>8254.3324499999999</v>
      </c>
      <c r="J9" s="29">
        <v>8254.3324499999999</v>
      </c>
      <c r="K9" s="29">
        <v>8254.3324499999999</v>
      </c>
      <c r="L9" s="29">
        <v>8254.3324499999999</v>
      </c>
      <c r="M9" s="29">
        <v>8254.3324499999999</v>
      </c>
      <c r="N9" s="29">
        <v>8254.3324499999999</v>
      </c>
      <c r="O9" s="29">
        <v>8254.3324499999999</v>
      </c>
      <c r="P9" s="157"/>
      <c r="Q9" s="11"/>
      <c r="R9" s="11"/>
    </row>
    <row r="10" spans="1:18" ht="14.45" customHeight="1" x14ac:dyDescent="0.25">
      <c r="A10" s="156"/>
      <c r="B10" s="189"/>
      <c r="C10" s="190"/>
      <c r="D10" s="188" t="s">
        <v>10</v>
      </c>
      <c r="E10" s="29">
        <v>56641.518897600006</v>
      </c>
      <c r="F10" s="29">
        <v>60780.720899200009</v>
      </c>
      <c r="G10" s="29">
        <v>66157.46089680001</v>
      </c>
      <c r="H10" s="29">
        <v>69039.815863199998</v>
      </c>
      <c r="I10" s="29">
        <v>73193.048401200009</v>
      </c>
      <c r="J10" s="29">
        <v>77331.220402800012</v>
      </c>
      <c r="K10" s="29">
        <v>81560.914125600015</v>
      </c>
      <c r="L10" s="29">
        <v>85792.924853999997</v>
      </c>
      <c r="M10" s="29">
        <v>90024.935582400009</v>
      </c>
      <c r="N10" s="29">
        <v>94254.757808000024</v>
      </c>
      <c r="O10" s="29">
        <v>98486.640033600008</v>
      </c>
      <c r="P10" s="157"/>
      <c r="Q10" s="11"/>
      <c r="R10" s="11"/>
    </row>
    <row r="11" spans="1:18" x14ac:dyDescent="0.25">
      <c r="A11" s="156"/>
      <c r="B11" s="166"/>
      <c r="C11" s="167"/>
      <c r="D11" s="158"/>
      <c r="E11" s="159"/>
      <c r="F11" s="159"/>
      <c r="G11" s="159"/>
      <c r="H11" s="159"/>
      <c r="I11" s="159"/>
      <c r="J11" s="159"/>
      <c r="K11" s="159"/>
      <c r="L11" s="159"/>
      <c r="M11" s="159"/>
      <c r="N11" s="168"/>
      <c r="O11" s="168"/>
      <c r="P11" s="157"/>
      <c r="Q11" s="11"/>
      <c r="R11" s="11"/>
    </row>
    <row r="12" spans="1:18" ht="15" customHeight="1" x14ac:dyDescent="0.25">
      <c r="A12" s="156"/>
      <c r="B12" s="184" t="s">
        <v>11</v>
      </c>
      <c r="C12" s="185"/>
      <c r="D12" s="191" t="s">
        <v>14</v>
      </c>
      <c r="E12" s="187">
        <v>64</v>
      </c>
      <c r="F12" s="187">
        <v>65</v>
      </c>
      <c r="G12" s="187">
        <v>66</v>
      </c>
      <c r="H12" s="187">
        <v>67</v>
      </c>
      <c r="I12" s="187">
        <v>68</v>
      </c>
      <c r="J12" s="187">
        <v>69</v>
      </c>
      <c r="K12" s="187">
        <v>70</v>
      </c>
      <c r="L12" s="187">
        <v>71</v>
      </c>
      <c r="M12" s="187">
        <v>72</v>
      </c>
      <c r="N12" s="187">
        <v>73</v>
      </c>
      <c r="O12" s="187">
        <v>74</v>
      </c>
      <c r="P12" s="170"/>
      <c r="Q12" s="11"/>
      <c r="R12" s="11"/>
    </row>
    <row r="13" spans="1:18" ht="15" customHeight="1" x14ac:dyDescent="0.25">
      <c r="A13" s="156"/>
      <c r="B13" s="184"/>
      <c r="C13" s="185"/>
      <c r="D13" s="191" t="s">
        <v>11</v>
      </c>
      <c r="E13" s="29">
        <v>67840.765465200006</v>
      </c>
      <c r="F13" s="29">
        <v>73296.155150399994</v>
      </c>
      <c r="G13" s="29">
        <v>78746.910824400009</v>
      </c>
      <c r="H13" s="29">
        <v>85948.164229200003</v>
      </c>
      <c r="I13" s="29">
        <v>92185.671807200008</v>
      </c>
      <c r="J13" s="29">
        <v>94775.955565199998</v>
      </c>
      <c r="K13" s="29">
        <v>98155.308232800016</v>
      </c>
      <c r="L13" s="29">
        <v>101534.53239760002</v>
      </c>
      <c r="M13" s="29">
        <v>104912.85506520001</v>
      </c>
      <c r="N13" s="29">
        <v>108291.04923</v>
      </c>
      <c r="O13" s="29">
        <v>111672.71890320003</v>
      </c>
      <c r="P13" s="157"/>
      <c r="Q13" s="11"/>
      <c r="R13" s="11"/>
    </row>
    <row r="14" spans="1:18" ht="15" customHeight="1" x14ac:dyDescent="0.25">
      <c r="A14" s="156"/>
      <c r="B14" s="184"/>
      <c r="C14" s="185"/>
      <c r="D14" s="191" t="s">
        <v>16</v>
      </c>
      <c r="E14" s="29">
        <v>8254.3324499999999</v>
      </c>
      <c r="F14" s="29">
        <v>8254.3324499999999</v>
      </c>
      <c r="G14" s="29">
        <v>8254.3324499999999</v>
      </c>
      <c r="H14" s="29">
        <v>8254.3324499999999</v>
      </c>
      <c r="I14" s="29">
        <v>8254.3324499999999</v>
      </c>
      <c r="J14" s="29">
        <v>8254.3324499999999</v>
      </c>
      <c r="K14" s="29">
        <v>8254.3324499999999</v>
      </c>
      <c r="L14" s="29">
        <v>8254.3324499999999</v>
      </c>
      <c r="M14" s="29">
        <v>8254.3324499999999</v>
      </c>
      <c r="N14" s="29">
        <v>8254.3324499999999</v>
      </c>
      <c r="O14" s="29">
        <v>8254.3324499999999</v>
      </c>
      <c r="P14" s="157"/>
      <c r="Q14" s="11"/>
      <c r="R14" s="11"/>
    </row>
    <row r="15" spans="1:18" ht="15" customHeight="1" x14ac:dyDescent="0.25">
      <c r="A15" s="156"/>
      <c r="B15" s="189"/>
      <c r="C15" s="190"/>
      <c r="D15" s="191" t="s">
        <v>10</v>
      </c>
      <c r="E15" s="29">
        <v>76095.097915200007</v>
      </c>
      <c r="F15" s="29">
        <v>81550.487600399996</v>
      </c>
      <c r="G15" s="29">
        <v>87001.243274400011</v>
      </c>
      <c r="H15" s="29">
        <v>94202.496679200005</v>
      </c>
      <c r="I15" s="29">
        <v>100440.00425720001</v>
      </c>
      <c r="J15" s="29">
        <v>103030.2880152</v>
      </c>
      <c r="K15" s="29">
        <v>106409.64068280002</v>
      </c>
      <c r="L15" s="29">
        <v>109788.86484760002</v>
      </c>
      <c r="M15" s="29">
        <v>113167.18751520001</v>
      </c>
      <c r="N15" s="29">
        <v>116545.38168000001</v>
      </c>
      <c r="O15" s="29">
        <v>119927.05135320003</v>
      </c>
      <c r="P15" s="157"/>
      <c r="Q15" s="11"/>
      <c r="R15" s="11"/>
    </row>
    <row r="16" spans="1:18" x14ac:dyDescent="0.25">
      <c r="A16" s="156"/>
      <c r="B16" s="166"/>
      <c r="C16" s="167"/>
      <c r="D16" s="158"/>
      <c r="E16" s="159"/>
      <c r="F16" s="159"/>
      <c r="G16" s="159"/>
      <c r="H16" s="159"/>
      <c r="I16" s="159"/>
      <c r="J16" s="159"/>
      <c r="K16" s="159"/>
      <c r="L16" s="168"/>
      <c r="M16" s="168"/>
      <c r="N16" s="160"/>
      <c r="O16" s="160"/>
      <c r="P16" s="157"/>
      <c r="Q16" s="11"/>
      <c r="R16" s="11"/>
    </row>
    <row r="17" spans="1:18" ht="15" customHeight="1" x14ac:dyDescent="0.25">
      <c r="A17" s="156"/>
      <c r="B17" s="192" t="s">
        <v>17</v>
      </c>
      <c r="C17" s="193"/>
      <c r="D17" s="191" t="s">
        <v>15</v>
      </c>
      <c r="E17" s="187">
        <v>75</v>
      </c>
      <c r="F17" s="187">
        <v>76</v>
      </c>
      <c r="G17" s="187">
        <v>77</v>
      </c>
      <c r="H17" s="187">
        <v>78</v>
      </c>
      <c r="I17" s="187">
        <v>79</v>
      </c>
      <c r="J17" s="187">
        <v>80</v>
      </c>
      <c r="K17" s="187">
        <v>81</v>
      </c>
      <c r="L17" s="187">
        <v>82</v>
      </c>
      <c r="M17" s="194"/>
      <c r="N17" s="194"/>
      <c r="O17" s="194"/>
      <c r="P17" s="157"/>
      <c r="Q17" s="11"/>
      <c r="R17" s="11"/>
    </row>
    <row r="18" spans="1:18" ht="15" customHeight="1" x14ac:dyDescent="0.25">
      <c r="A18" s="156"/>
      <c r="B18" s="184"/>
      <c r="C18" s="185"/>
      <c r="D18" s="191" t="s">
        <v>12</v>
      </c>
      <c r="E18" s="29">
        <v>97943.302220400015</v>
      </c>
      <c r="F18" s="29">
        <v>101011.01763480001</v>
      </c>
      <c r="G18" s="29">
        <v>104077.57454640001</v>
      </c>
      <c r="H18" s="29">
        <v>107144.13145800002</v>
      </c>
      <c r="I18" s="29">
        <v>110202.57885000001</v>
      </c>
      <c r="J18" s="29">
        <v>117486.08595360002</v>
      </c>
      <c r="K18" s="29">
        <v>124770.88006280003</v>
      </c>
      <c r="L18" s="29">
        <v>132047.30764680001</v>
      </c>
      <c r="M18" s="194"/>
      <c r="N18" s="194"/>
      <c r="O18" s="194"/>
      <c r="P18" s="157"/>
      <c r="Q18" s="11"/>
      <c r="R18" s="11"/>
    </row>
    <row r="19" spans="1:18" ht="15" customHeight="1" x14ac:dyDescent="0.25">
      <c r="A19" s="156"/>
      <c r="B19" s="184"/>
      <c r="C19" s="185"/>
      <c r="D19" s="191" t="s">
        <v>16</v>
      </c>
      <c r="E19" s="29">
        <v>8254.3324499999999</v>
      </c>
      <c r="F19" s="29">
        <v>8254.3324499999999</v>
      </c>
      <c r="G19" s="29">
        <v>8254.3324499999999</v>
      </c>
      <c r="H19" s="29">
        <v>8254.3324499999999</v>
      </c>
      <c r="I19" s="29">
        <v>8254.3324499999999</v>
      </c>
      <c r="J19" s="29">
        <v>8254.3324499999999</v>
      </c>
      <c r="K19" s="29">
        <v>8254.3324499999999</v>
      </c>
      <c r="L19" s="29">
        <v>8254.3324499999999</v>
      </c>
      <c r="M19" s="194"/>
      <c r="N19" s="194"/>
      <c r="O19" s="194"/>
      <c r="P19" s="157"/>
      <c r="Q19" s="11"/>
      <c r="R19" s="11"/>
    </row>
    <row r="20" spans="1:18" ht="15" customHeight="1" x14ac:dyDescent="0.25">
      <c r="A20" s="156"/>
      <c r="B20" s="189"/>
      <c r="C20" s="190"/>
      <c r="D20" s="191" t="s">
        <v>10</v>
      </c>
      <c r="E20" s="29">
        <v>106197.63467040002</v>
      </c>
      <c r="F20" s="29">
        <v>109265.35008480001</v>
      </c>
      <c r="G20" s="29">
        <v>112331.90699640001</v>
      </c>
      <c r="H20" s="29">
        <v>115398.46390800002</v>
      </c>
      <c r="I20" s="29">
        <v>118456.91130000001</v>
      </c>
      <c r="J20" s="29">
        <v>125740.41840360002</v>
      </c>
      <c r="K20" s="29">
        <v>133025.21251280003</v>
      </c>
      <c r="L20" s="29">
        <v>140301.64009679999</v>
      </c>
      <c r="M20" s="194"/>
      <c r="N20" s="194"/>
      <c r="O20" s="194"/>
      <c r="P20" s="157"/>
      <c r="Q20" s="11"/>
      <c r="R20" s="11"/>
    </row>
    <row r="21" spans="1:18" ht="18.75" x14ac:dyDescent="0.25">
      <c r="A21" s="156"/>
      <c r="B21" s="163"/>
      <c r="C21" s="164"/>
      <c r="D21" s="165"/>
      <c r="E21" s="159"/>
      <c r="F21" s="159"/>
      <c r="G21" s="159"/>
      <c r="H21" s="159"/>
      <c r="I21" s="159"/>
      <c r="J21" s="159"/>
      <c r="K21" s="159"/>
      <c r="L21" s="168"/>
      <c r="M21" s="168"/>
      <c r="N21" s="160"/>
      <c r="O21" s="160"/>
      <c r="P21" s="157"/>
      <c r="Q21" s="11"/>
      <c r="R21" s="11"/>
    </row>
    <row r="22" spans="1:18" ht="15" customHeight="1" x14ac:dyDescent="0.25">
      <c r="A22" s="156"/>
      <c r="B22" s="192" t="s">
        <v>19</v>
      </c>
      <c r="C22" s="193"/>
      <c r="D22" s="191" t="s">
        <v>20</v>
      </c>
      <c r="E22" s="187">
        <v>83</v>
      </c>
      <c r="F22" s="187">
        <v>84</v>
      </c>
      <c r="G22" s="187">
        <v>85</v>
      </c>
      <c r="H22" s="187">
        <v>86</v>
      </c>
      <c r="I22" s="187">
        <v>87</v>
      </c>
      <c r="J22" s="187">
        <v>88</v>
      </c>
      <c r="K22" s="187">
        <v>89</v>
      </c>
      <c r="L22" s="187">
        <v>90</v>
      </c>
      <c r="M22" s="187">
        <v>91</v>
      </c>
      <c r="N22" s="187">
        <v>92</v>
      </c>
      <c r="O22" s="195"/>
      <c r="P22" s="157"/>
      <c r="Q22" s="11"/>
      <c r="R22" s="11"/>
    </row>
    <row r="23" spans="1:18" ht="15" customHeight="1" x14ac:dyDescent="0.25">
      <c r="A23" s="156"/>
      <c r="B23" s="184"/>
      <c r="C23" s="185"/>
      <c r="D23" s="191" t="s">
        <v>19</v>
      </c>
      <c r="E23" s="29">
        <v>39051.842382400006</v>
      </c>
      <c r="F23" s="29">
        <v>41439.645156000006</v>
      </c>
      <c r="G23" s="29">
        <v>44777.291722800001</v>
      </c>
      <c r="H23" s="29">
        <v>46796.433600400007</v>
      </c>
      <c r="I23" s="29">
        <v>49228.259480400004</v>
      </c>
      <c r="J23" s="29">
        <v>51662.402366000009</v>
      </c>
      <c r="K23" s="29">
        <v>54098.605251600005</v>
      </c>
      <c r="L23" s="29">
        <v>56532.619634399998</v>
      </c>
      <c r="M23" s="29">
        <v>58967.79252000001</v>
      </c>
      <c r="N23" s="29">
        <v>61402.965405600007</v>
      </c>
      <c r="O23" s="195"/>
      <c r="P23" s="157"/>
      <c r="Q23" s="11"/>
      <c r="R23" s="11"/>
    </row>
    <row r="24" spans="1:18" ht="15" customHeight="1" x14ac:dyDescent="0.25">
      <c r="A24" s="156"/>
      <c r="B24" s="184"/>
      <c r="C24" s="185"/>
      <c r="D24" s="191" t="s">
        <v>16</v>
      </c>
      <c r="E24" s="29">
        <v>8254.3324499999999</v>
      </c>
      <c r="F24" s="29">
        <v>8254.3324499999999</v>
      </c>
      <c r="G24" s="29">
        <v>8254.3324499999999</v>
      </c>
      <c r="H24" s="29">
        <v>8254.3324499999999</v>
      </c>
      <c r="I24" s="29">
        <v>8254.3324499999999</v>
      </c>
      <c r="J24" s="29">
        <v>8254.3324499999999</v>
      </c>
      <c r="K24" s="29">
        <v>8254.3324499999999</v>
      </c>
      <c r="L24" s="29">
        <v>8254.3324499999999</v>
      </c>
      <c r="M24" s="29">
        <v>8254.3324499999999</v>
      </c>
      <c r="N24" s="29">
        <v>8254.3324499999999</v>
      </c>
      <c r="O24" s="195"/>
      <c r="P24" s="157"/>
      <c r="Q24" s="11"/>
      <c r="R24" s="11"/>
    </row>
    <row r="25" spans="1:18" ht="15" customHeight="1" x14ac:dyDescent="0.25">
      <c r="A25" s="156"/>
      <c r="B25" s="189"/>
      <c r="C25" s="190"/>
      <c r="D25" s="191" t="s">
        <v>10</v>
      </c>
      <c r="E25" s="29">
        <v>47306.174832400007</v>
      </c>
      <c r="F25" s="29">
        <v>49693.977606000008</v>
      </c>
      <c r="G25" s="29">
        <v>53031.624172800002</v>
      </c>
      <c r="H25" s="29">
        <v>55050.766050400009</v>
      </c>
      <c r="I25" s="29">
        <v>57482.591930400005</v>
      </c>
      <c r="J25" s="29">
        <v>59916.734816000011</v>
      </c>
      <c r="K25" s="29">
        <v>62352.937701600007</v>
      </c>
      <c r="L25" s="29">
        <v>64786.9520844</v>
      </c>
      <c r="M25" s="29">
        <v>67222.124970000004</v>
      </c>
      <c r="N25" s="29">
        <v>69657.297855600002</v>
      </c>
      <c r="O25" s="195"/>
      <c r="P25" s="157"/>
      <c r="Q25" s="11"/>
      <c r="R25" s="11"/>
    </row>
    <row r="26" spans="1:18" ht="12.6" customHeight="1" x14ac:dyDescent="0.25">
      <c r="A26" s="156"/>
      <c r="B26" s="179"/>
      <c r="C26" s="179"/>
      <c r="D26" s="179"/>
      <c r="E26" s="179"/>
      <c r="F26" s="179"/>
      <c r="G26" s="179"/>
      <c r="H26" s="179"/>
      <c r="I26" s="161"/>
      <c r="J26" s="161"/>
      <c r="K26" s="161"/>
      <c r="L26" s="161"/>
      <c r="M26" s="161"/>
      <c r="N26" s="161"/>
      <c r="O26" s="156"/>
      <c r="P26" s="156"/>
    </row>
    <row r="27" spans="1:18" hidden="1" x14ac:dyDescent="0.25">
      <c r="A27" s="156"/>
      <c r="B27" s="179"/>
      <c r="C27" s="179"/>
      <c r="D27" s="179"/>
      <c r="E27" s="179"/>
      <c r="F27" s="179"/>
      <c r="G27" s="179"/>
      <c r="H27" s="179"/>
      <c r="I27" s="161"/>
      <c r="J27" s="161"/>
      <c r="K27" s="161"/>
      <c r="L27" s="161"/>
      <c r="M27" s="161"/>
      <c r="N27" s="161"/>
      <c r="O27" s="156"/>
      <c r="P27" s="156"/>
    </row>
    <row r="28" spans="1:18" hidden="1" x14ac:dyDescent="0.25">
      <c r="A28" s="156"/>
      <c r="B28" s="179"/>
      <c r="C28" s="179"/>
      <c r="D28" s="179"/>
      <c r="E28" s="179"/>
      <c r="F28" s="179"/>
      <c r="G28" s="179"/>
      <c r="H28" s="179"/>
      <c r="I28" s="161"/>
      <c r="J28" s="161"/>
      <c r="K28" s="161"/>
      <c r="L28" s="161"/>
      <c r="M28" s="161"/>
      <c r="N28" s="161"/>
      <c r="O28" s="156"/>
      <c r="P28" s="156"/>
    </row>
  </sheetData>
  <mergeCells count="7">
    <mergeCell ref="B26:H28"/>
    <mergeCell ref="B1:H1"/>
    <mergeCell ref="B7:C10"/>
    <mergeCell ref="B12:C15"/>
    <mergeCell ref="B22:C25"/>
    <mergeCell ref="B17:C20"/>
    <mergeCell ref="B2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CLINICAL STAFF</vt:lpstr>
      <vt:lpstr>MEDICAL STAFF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Anthea Besser</dc:creator>
  <cp:lastModifiedBy>Ejike Onukegbe</cp:lastModifiedBy>
  <cp:lastPrinted>2017-02-28T12:00:12Z</cp:lastPrinted>
  <dcterms:created xsi:type="dcterms:W3CDTF">2016-02-17T08:08:09Z</dcterms:created>
  <dcterms:modified xsi:type="dcterms:W3CDTF">2026-03-09T13:12:26Z</dcterms:modified>
</cp:coreProperties>
</file>